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_\Desktop\April2018\"/>
    </mc:Choice>
  </mc:AlternateContent>
  <xr:revisionPtr revIDLastSave="0" documentId="12_ncr:500000_{59AE2CB7-5746-4D25-BCE5-1C4A4AD460A7}" xr6:coauthVersionLast="31" xr6:coauthVersionMax="31" xr10:uidLastSave="{00000000-0000-0000-0000-000000000000}"/>
  <bookViews>
    <workbookView xWindow="96" yWindow="396" windowWidth="15936" windowHeight="9600" xr2:uid="{00000000-000D-0000-FFFF-FFFF00000000}"/>
  </bookViews>
  <sheets>
    <sheet name="Cats, Alters, HHP" sheetId="18" r:id="rId1"/>
    <sheet name="Kittens, HHPK" sheetId="13" r:id="rId2"/>
  </sheets>
  <definedNames>
    <definedName name="_xlnm._FilterDatabase" localSheetId="0" hidden="1">'Cats, Alters, HHP'!$A$1:$P$1</definedName>
  </definedNames>
  <calcPr calcId="162913"/>
</workbook>
</file>

<file path=xl/calcChain.xml><?xml version="1.0" encoding="utf-8"?>
<calcChain xmlns="http://schemas.openxmlformats.org/spreadsheetml/2006/main">
  <c r="G10" i="18" l="1"/>
  <c r="J10" i="18"/>
  <c r="M10" i="18"/>
  <c r="P10" i="18"/>
  <c r="G11" i="18"/>
  <c r="J11" i="18"/>
  <c r="M11" i="18"/>
  <c r="P11" i="18"/>
  <c r="G12" i="18"/>
  <c r="J12" i="18"/>
  <c r="M12" i="18"/>
  <c r="P12" i="18"/>
  <c r="G13" i="18"/>
  <c r="J13" i="18"/>
  <c r="M13" i="18"/>
  <c r="P13" i="18"/>
  <c r="G14" i="18"/>
  <c r="J14" i="18"/>
  <c r="M14" i="18"/>
  <c r="P14" i="18"/>
  <c r="G15" i="18"/>
  <c r="J15" i="18"/>
  <c r="M15" i="18"/>
  <c r="P15" i="18"/>
  <c r="G16" i="18"/>
  <c r="J16" i="18"/>
  <c r="M16" i="18"/>
  <c r="P16" i="18"/>
  <c r="G17" i="18"/>
  <c r="J17" i="18"/>
  <c r="M17" i="18"/>
  <c r="P17" i="18"/>
  <c r="J5" i="18"/>
  <c r="M5" i="18"/>
  <c r="P5" i="18"/>
  <c r="J6" i="18"/>
  <c r="M6" i="18"/>
  <c r="P6" i="18"/>
  <c r="J7" i="18"/>
  <c r="M7" i="18"/>
  <c r="P7" i="18"/>
  <c r="J8" i="18"/>
  <c r="M8" i="18"/>
  <c r="P8" i="18"/>
  <c r="J9" i="18"/>
  <c r="M9" i="18"/>
  <c r="P9" i="18"/>
  <c r="S5" i="18"/>
  <c r="S6" i="18" s="1"/>
  <c r="S7" i="18" s="1"/>
  <c r="S8" i="18" s="1"/>
  <c r="S9" i="18" s="1"/>
  <c r="S10" i="18" s="1"/>
  <c r="S11" i="18" s="1"/>
  <c r="S12" i="18" s="1"/>
  <c r="S13" i="18" s="1"/>
  <c r="S14" i="18" s="1"/>
  <c r="S15" i="18" s="1"/>
  <c r="S16" i="18" s="1"/>
  <c r="S17" i="18" s="1"/>
  <c r="S18" i="18" s="1"/>
  <c r="S19" i="18" s="1"/>
  <c r="S20" i="18" s="1"/>
  <c r="S21" i="18" s="1"/>
  <c r="S22" i="18" s="1"/>
  <c r="S23" i="18" s="1"/>
  <c r="S24" i="18" s="1"/>
  <c r="S4" i="18"/>
  <c r="S3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H3" i="13" s="1"/>
  <c r="H4" i="13" s="1"/>
  <c r="H5" i="13" s="1"/>
  <c r="R45" i="18"/>
  <c r="R46" i="18"/>
  <c r="R47" i="18"/>
  <c r="R48" i="18"/>
  <c r="R49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G18" i="18"/>
  <c r="J18" i="18"/>
  <c r="M18" i="18"/>
  <c r="P18" i="18"/>
  <c r="G19" i="18"/>
  <c r="J19" i="18"/>
  <c r="M19" i="18"/>
  <c r="P19" i="18"/>
  <c r="G20" i="18"/>
  <c r="J20" i="18"/>
  <c r="M20" i="18"/>
  <c r="P20" i="18"/>
  <c r="G21" i="18"/>
  <c r="J21" i="18"/>
  <c r="M21" i="18"/>
  <c r="P21" i="18"/>
  <c r="G22" i="18"/>
  <c r="J22" i="18"/>
  <c r="M22" i="18"/>
  <c r="P22" i="18"/>
  <c r="G23" i="18"/>
  <c r="J23" i="18"/>
  <c r="M23" i="18"/>
  <c r="P23" i="18"/>
  <c r="G24" i="18"/>
  <c r="J24" i="18"/>
  <c r="M24" i="18"/>
  <c r="P24" i="18"/>
  <c r="G25" i="18"/>
  <c r="J25" i="18"/>
  <c r="M25" i="18"/>
  <c r="P25" i="18"/>
  <c r="G26" i="18"/>
  <c r="J26" i="18"/>
  <c r="M26" i="18"/>
  <c r="P26" i="18"/>
  <c r="G27" i="18"/>
  <c r="J27" i="18"/>
  <c r="M27" i="18"/>
  <c r="P27" i="18"/>
  <c r="G28" i="18"/>
  <c r="J28" i="18"/>
  <c r="M28" i="18"/>
  <c r="P28" i="18"/>
  <c r="G29" i="18"/>
  <c r="J29" i="18"/>
  <c r="M29" i="18"/>
  <c r="P29" i="18"/>
  <c r="G30" i="18"/>
  <c r="J30" i="18"/>
  <c r="M30" i="18"/>
  <c r="P30" i="18"/>
  <c r="G31" i="18"/>
  <c r="J31" i="18"/>
  <c r="M31" i="18"/>
  <c r="P31" i="18"/>
  <c r="G32" i="18"/>
  <c r="J32" i="18"/>
  <c r="M32" i="18"/>
  <c r="P32" i="18"/>
  <c r="G33" i="18"/>
  <c r="J33" i="18"/>
  <c r="M33" i="18"/>
  <c r="P33" i="18"/>
  <c r="G34" i="18"/>
  <c r="J34" i="18"/>
  <c r="M34" i="18"/>
  <c r="P34" i="18"/>
  <c r="G35" i="18"/>
  <c r="J35" i="18"/>
  <c r="M35" i="18"/>
  <c r="P35" i="18"/>
  <c r="G36" i="18"/>
  <c r="J36" i="18"/>
  <c r="M36" i="18"/>
  <c r="P36" i="18"/>
  <c r="G37" i="18"/>
  <c r="J37" i="18"/>
  <c r="M37" i="18"/>
  <c r="P37" i="18"/>
  <c r="G38" i="18"/>
  <c r="J38" i="18"/>
  <c r="M38" i="18"/>
  <c r="P38" i="18"/>
  <c r="G39" i="18"/>
  <c r="J39" i="18"/>
  <c r="M39" i="18"/>
  <c r="P39" i="18"/>
  <c r="G40" i="18"/>
  <c r="J40" i="18"/>
  <c r="M40" i="18"/>
  <c r="P40" i="18"/>
  <c r="G41" i="18"/>
  <c r="J41" i="18"/>
  <c r="M41" i="18"/>
  <c r="P41" i="18"/>
  <c r="G42" i="18"/>
  <c r="J42" i="18"/>
  <c r="M42" i="18"/>
  <c r="P42" i="18"/>
  <c r="G43" i="18"/>
  <c r="J43" i="18"/>
  <c r="M43" i="18"/>
  <c r="P43" i="18"/>
  <c r="G44" i="18"/>
  <c r="J44" i="18"/>
  <c r="M44" i="18"/>
  <c r="P44" i="18"/>
  <c r="G45" i="18"/>
  <c r="J45" i="18"/>
  <c r="M45" i="18"/>
  <c r="P45" i="18"/>
  <c r="G46" i="18"/>
  <c r="J46" i="18"/>
  <c r="M46" i="18"/>
  <c r="P46" i="18"/>
  <c r="G47" i="18"/>
  <c r="J47" i="18"/>
  <c r="M47" i="18"/>
  <c r="P47" i="18"/>
  <c r="G48" i="18"/>
  <c r="J48" i="18"/>
  <c r="M48" i="18"/>
  <c r="P48" i="18"/>
  <c r="G49" i="18"/>
  <c r="J49" i="18"/>
  <c r="M49" i="18"/>
  <c r="P49" i="18"/>
  <c r="G5" i="18"/>
  <c r="R4" i="18"/>
  <c r="R3" i="18"/>
  <c r="P4" i="18"/>
  <c r="P3" i="18"/>
  <c r="M4" i="18"/>
  <c r="M3" i="18"/>
  <c r="J4" i="18"/>
  <c r="J3" i="18"/>
  <c r="S2" i="18" l="1"/>
  <c r="H2" i="13"/>
  <c r="H6" i="13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G3" i="18" l="1"/>
  <c r="Q3" i="18" s="1"/>
  <c r="G4" i="18"/>
  <c r="Q4" i="18" s="1"/>
  <c r="Q5" i="18" s="1"/>
  <c r="G6" i="18"/>
  <c r="G7" i="18"/>
  <c r="G8" i="18"/>
  <c r="G9" i="18"/>
  <c r="Q6" i="18" l="1"/>
  <c r="Q7" i="18" s="1"/>
  <c r="Q8" i="18" s="1"/>
  <c r="Q9" i="18" s="1"/>
  <c r="Q10" i="18" s="1"/>
  <c r="Q11" i="18" s="1"/>
  <c r="Q12" i="18" s="1"/>
  <c r="Q13" i="18" s="1"/>
  <c r="Q14" i="18" s="1"/>
  <c r="Q15" i="18" s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Q37" i="18" s="1"/>
  <c r="Q38" i="18" s="1"/>
  <c r="Q39" i="18" s="1"/>
  <c r="Q40" i="18" s="1"/>
  <c r="Q41" i="18" s="1"/>
  <c r="Q42" i="18" s="1"/>
  <c r="Q43" i="18" s="1"/>
  <c r="Q44" i="18" s="1"/>
  <c r="Q45" i="18" s="1"/>
  <c r="Q46" i="18" s="1"/>
  <c r="Q47" i="18" s="1"/>
  <c r="Q48" i="18" s="1"/>
  <c r="Q49" i="18" s="1"/>
  <c r="Q2" i="18"/>
  <c r="R2" i="18" l="1"/>
</calcChain>
</file>

<file path=xl/sharedStrings.xml><?xml version="1.0" encoding="utf-8"?>
<sst xmlns="http://schemas.openxmlformats.org/spreadsheetml/2006/main" count="39" uniqueCount="17">
  <si>
    <t>DATE</t>
  </si>
  <si>
    <t>CLUB</t>
  </si>
  <si>
    <t>JUDGE</t>
  </si>
  <si>
    <t>SP/AB</t>
  </si>
  <si>
    <t>FINAL</t>
  </si>
  <si>
    <t>CNT</t>
  </si>
  <si>
    <t>SCORE</t>
  </si>
  <si>
    <t>TOP 50</t>
  </si>
  <si>
    <t>AB</t>
  </si>
  <si>
    <t>SP</t>
  </si>
  <si>
    <t>Ellen Crockett</t>
  </si>
  <si>
    <t>BREED</t>
  </si>
  <si>
    <t>DIV</t>
  </si>
  <si>
    <t>COLOR</t>
  </si>
  <si>
    <t>FOR TITLE</t>
  </si>
  <si>
    <t>Commencement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</si>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</sst>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4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0" xfId="0" applyFont="1" applyBorder="1"/>
    <xf numFmtId="0" fontId="2" fillId="0" borderId="3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4"/>
  <sheetViews>
    <sheetView tabSelected="1" workbookViewId="0">
      <selection activeCell="V6" sqref="V6"/>
    </sheetView>
  </sheetViews>
  <sheetFormatPr defaultColWidth="9.109375" defaultRowHeight="13.8" x14ac:dyDescent="0.3"/>
  <cols>
    <col min="1" max="1" width="9.5546875" style="18" bestFit="1" customWidth="1"/>
    <col min="2" max="2" width="15.5546875" style="18" customWidth="1"/>
    <col min="3" max="3" width="24.33203125" style="18" customWidth="1"/>
    <col min="4" max="4" width="9.109375" style="18"/>
    <col min="5" max="5" width="6" style="2" customWidth="1"/>
    <col min="6" max="6" width="4.88671875" style="1" customWidth="1"/>
    <col min="7" max="7" width="7.5546875" style="3" customWidth="1"/>
    <col min="8" max="8" width="7.109375" style="20" customWidth="1"/>
    <col min="9" max="9" width="4.88671875" style="24" customWidth="1"/>
    <col min="10" max="10" width="7.6640625" style="25" customWidth="1"/>
    <col min="11" max="11" width="4.5546875" style="20" customWidth="1"/>
    <col min="12" max="12" width="5" style="24" customWidth="1"/>
    <col min="13" max="13" width="7.44140625" style="25" customWidth="1"/>
    <col min="14" max="14" width="7.6640625" style="20" customWidth="1"/>
    <col min="15" max="15" width="6" style="24" customWidth="1"/>
    <col min="16" max="16" width="7.6640625" style="25" customWidth="1"/>
    <col min="17" max="17" width="8.88671875" style="27"/>
    <col min="18" max="18" width="9.6640625" style="27" customWidth="1"/>
    <col min="19" max="19" width="7.5546875" style="24" customWidth="1"/>
    <col min="20" max="16384" width="9.109375" style="18"/>
  </cols>
  <sheetData>
    <row r="1" spans="1:19" ht="14.4" thickBot="1" x14ac:dyDescent="0.35">
      <c r="A1" s="19" t="s">
        <v>0</v>
      </c>
      <c r="B1" s="6" t="s">
        <v>1</v>
      </c>
      <c r="C1" s="6" t="s">
        <v>2</v>
      </c>
      <c r="D1" s="8" t="s">
        <v>3</v>
      </c>
      <c r="E1" s="7" t="s">
        <v>4</v>
      </c>
      <c r="F1" s="6" t="s">
        <v>5</v>
      </c>
      <c r="G1" s="8" t="s">
        <v>6</v>
      </c>
      <c r="H1" s="19" t="s">
        <v>11</v>
      </c>
      <c r="I1" s="21" t="s">
        <v>5</v>
      </c>
      <c r="J1" s="22" t="s">
        <v>6</v>
      </c>
      <c r="K1" s="19" t="s">
        <v>12</v>
      </c>
      <c r="L1" s="21" t="s">
        <v>5</v>
      </c>
      <c r="M1" s="22" t="s">
        <v>6</v>
      </c>
      <c r="N1" s="19" t="s">
        <v>13</v>
      </c>
      <c r="O1" s="21" t="s">
        <v>5</v>
      </c>
      <c r="P1" s="22" t="s">
        <v>6</v>
      </c>
      <c r="Q1" s="23" t="s">
        <v>7</v>
      </c>
      <c r="R1" s="23" t="s">
        <v>14</v>
      </c>
      <c r="S1" s="29" t="s">
        <v>16</v>
      </c>
    </row>
    <row r="2" spans="1:19" ht="14.4" thickBot="1" x14ac:dyDescent="0.35">
      <c r="A2" s="20"/>
      <c r="B2" s="1"/>
      <c r="C2" s="1"/>
      <c r="D2" s="3"/>
      <c r="Q2" s="26">
        <f>SUM(G3:G64)</f>
        <v>384</v>
      </c>
      <c r="R2" s="26">
        <f>SUM(R3:R34)</f>
        <v>460</v>
      </c>
      <c r="S2" s="28">
        <f>MAX(S3:S24)</f>
        <v>2</v>
      </c>
    </row>
    <row r="3" spans="1:19" x14ac:dyDescent="0.3">
      <c r="A3" s="14">
        <v>43101</v>
      </c>
      <c r="B3" s="16" t="s">
        <v>15</v>
      </c>
      <c r="C3" s="11" t="s">
        <v>10</v>
      </c>
      <c r="D3" s="12" t="s">
        <v>8</v>
      </c>
      <c r="E3" s="2">
        <v>3</v>
      </c>
      <c r="F3" s="11">
        <v>15</v>
      </c>
      <c r="G3" s="3">
        <f xml:space="preserve"> IF((D3="AB"),(IF( E3&gt;0,(210-(10*E3))+(F3-E3),0))-(IF(AND((F3&lt;10),(E3&gt;0)),(10*(10-F3)),0)),(IF( (D3="SP"), (IF( E3&gt;0,(160-(10*E3))+(F3-E3),0))-(IF(AND((F3&lt;10),(E3&gt;0)),(10*(10-F3)),0)),"0")))</f>
        <v>192</v>
      </c>
      <c r="H3" s="24">
        <v>1</v>
      </c>
      <c r="I3" s="24">
        <v>4</v>
      </c>
      <c r="J3" s="25">
        <f>IF( (H3&gt;0), (I3-H3), 0)</f>
        <v>3</v>
      </c>
      <c r="K3" s="20">
        <v>1</v>
      </c>
      <c r="L3" s="24">
        <v>2</v>
      </c>
      <c r="M3" s="25">
        <f>IF( (K3&gt;0), (L3-K3), 0)</f>
        <v>1</v>
      </c>
      <c r="N3" s="20">
        <v>1</v>
      </c>
      <c r="O3" s="24">
        <v>2</v>
      </c>
      <c r="P3" s="25">
        <f>IF( (N3&gt;0), (O3-N3), 0)</f>
        <v>1</v>
      </c>
      <c r="Q3" s="27">
        <f>G3</f>
        <v>192</v>
      </c>
      <c r="R3" s="27">
        <f xml:space="preserve"> (IF( (D3="AB"),  (IF( E3&gt;0, (210-(10*E3)),0 )),   (IF( (D3="SP"), (IF( E3&gt;0,(160-(10*E3)),0))  )) )) +  IF(  AND(    (K3&gt;0),(K3&lt;4)), (15+(3-K3)*5),0) + IF(   AND( (N3&gt;0),(N3&lt;6)), (5+ (5-N3)*5),0)</f>
        <v>230</v>
      </c>
      <c r="S3" s="27">
        <f>IF(E3&gt;0,1,"0")</f>
        <v>1</v>
      </c>
    </row>
    <row r="4" spans="1:19" x14ac:dyDescent="0.3">
      <c r="A4" s="14">
        <v>43101</v>
      </c>
      <c r="B4" s="16" t="s">
        <v>15</v>
      </c>
      <c r="C4" s="11" t="s">
        <v>10</v>
      </c>
      <c r="D4" s="12" t="s">
        <v>8</v>
      </c>
      <c r="E4" s="2">
        <v>3</v>
      </c>
      <c r="F4" s="11">
        <v>15</v>
      </c>
      <c r="G4" s="3">
        <f t="shared" ref="G4:G9" si="0" xml:space="preserve"> IF((D4="AB"),(IF( E4&gt;0,(210-(10*E4))+(F4-E4),0))-(IF(AND((F4&lt;10),(E4&gt;0)),(10*(10-F4)),0)),(IF( (D4="SP"), (IF( E4&gt;0,(160-(10*E4))+(F4-E4),0))-(IF(AND((F4&lt;10),(E4&gt;0)),(10*(10-F4)),0)),"0")))</f>
        <v>192</v>
      </c>
      <c r="H4" s="24">
        <v>1</v>
      </c>
      <c r="I4" s="24">
        <v>1</v>
      </c>
      <c r="J4" s="25">
        <f>IF( (H4&gt;0), (I4-H4), 0)</f>
        <v>0</v>
      </c>
      <c r="K4" s="20">
        <v>1</v>
      </c>
      <c r="L4" s="24">
        <v>1</v>
      </c>
      <c r="M4" s="25">
        <f>IF( (K4&gt;0), (L4-K4), 0)</f>
        <v>0</v>
      </c>
      <c r="N4" s="20">
        <v>1</v>
      </c>
      <c r="O4" s="24">
        <v>1</v>
      </c>
      <c r="P4" s="25">
        <f>IF( (N4&gt;0), (O4-N4), 0)</f>
        <v>0</v>
      </c>
      <c r="Q4" s="27">
        <f>Q3+G4</f>
        <v>384</v>
      </c>
      <c r="R4" s="27">
        <f t="shared" ref="R4:R16" si="1" xml:space="preserve"> (IF( (D4="AB"),  (IF( E4&gt;0, (210-(10*E4)),0 )),   (IF( (D4="SP"), (IF( E4&gt;0,(160-(10*E4)),0))  )) )) +  IF(  AND(    (K4&gt;0),(K4&lt;4)), (15+(3-K4)*5),0) + IF(   AND( (N4&gt;0),(N4&lt;6)), (5+ (5-N4)*5),0)</f>
        <v>230</v>
      </c>
      <c r="S4" s="27">
        <f>S3+IF(E4&gt;0,1,"0")</f>
        <v>2</v>
      </c>
    </row>
    <row r="5" spans="1:19" x14ac:dyDescent="0.3">
      <c r="A5" s="14"/>
      <c r="B5" s="16"/>
      <c r="C5" s="11"/>
      <c r="D5" s="12"/>
      <c r="F5" s="11">
        <v>15</v>
      </c>
      <c r="G5" s="3" t="str">
        <f t="shared" si="0"/>
        <v>0</v>
      </c>
      <c r="H5" s="24"/>
      <c r="J5" s="25">
        <f t="shared" ref="J5:J9" si="2">IF( (H5&gt;0), (I5-H5), 0)</f>
        <v>0</v>
      </c>
      <c r="M5" s="25">
        <f t="shared" ref="M5:M9" si="3">IF( (K5&gt;0), (L5-K5), 0)</f>
        <v>0</v>
      </c>
      <c r="P5" s="25">
        <f t="shared" ref="P5:P9" si="4">IF( (N5&gt;0), (O5-N5), 0)</f>
        <v>0</v>
      </c>
      <c r="Q5" s="27">
        <f t="shared" ref="Q5:Q44" si="5">Q4+G5</f>
        <v>384</v>
      </c>
      <c r="R5" s="27">
        <f t="shared" ref="R5:R44" si="6" xml:space="preserve"> (IF( (D5="AB"),  (IF( E5&gt;0, (210-(10*E5)),0 )),   (IF( (D5="SP"), (IF( E5&gt;0,(160-(10*E5)),0))  )) )) +  IF(  AND(    (K5&gt;0),(K5&lt;4)), (15+(3-K5)*5),0) + IF(   AND( (N5&gt;0),(N5&lt;6)), (5+ (5-N5)*5),0)</f>
        <v>0</v>
      </c>
      <c r="S5" s="27">
        <f t="shared" ref="S5:S24" si="7">S4+IF(E5&gt;0,1,"0")</f>
        <v>2</v>
      </c>
    </row>
    <row r="6" spans="1:19" x14ac:dyDescent="0.3">
      <c r="A6" s="14"/>
      <c r="B6" s="16"/>
      <c r="C6" s="11"/>
      <c r="D6" s="12"/>
      <c r="F6" s="11">
        <v>15</v>
      </c>
      <c r="G6" s="3" t="str">
        <f t="shared" si="0"/>
        <v>0</v>
      </c>
      <c r="H6" s="24"/>
      <c r="J6" s="25">
        <f t="shared" si="2"/>
        <v>0</v>
      </c>
      <c r="M6" s="25">
        <f t="shared" si="3"/>
        <v>0</v>
      </c>
      <c r="P6" s="25">
        <f t="shared" si="4"/>
        <v>0</v>
      </c>
      <c r="Q6" s="27">
        <f t="shared" si="5"/>
        <v>384</v>
      </c>
      <c r="R6" s="27">
        <f t="shared" si="6"/>
        <v>0</v>
      </c>
      <c r="S6" s="27">
        <f t="shared" si="7"/>
        <v>2</v>
      </c>
    </row>
    <row r="7" spans="1:19" x14ac:dyDescent="0.3">
      <c r="A7" s="14"/>
      <c r="B7" s="16"/>
      <c r="C7" s="11"/>
      <c r="D7" s="12"/>
      <c r="F7" s="11">
        <v>15</v>
      </c>
      <c r="G7" s="3" t="str">
        <f t="shared" si="0"/>
        <v>0</v>
      </c>
      <c r="H7" s="24"/>
      <c r="J7" s="25">
        <f t="shared" si="2"/>
        <v>0</v>
      </c>
      <c r="M7" s="25">
        <f t="shared" si="3"/>
        <v>0</v>
      </c>
      <c r="P7" s="25">
        <f t="shared" si="4"/>
        <v>0</v>
      </c>
      <c r="Q7" s="27">
        <f t="shared" si="5"/>
        <v>384</v>
      </c>
      <c r="R7" s="27">
        <f t="shared" si="6"/>
        <v>0</v>
      </c>
      <c r="S7" s="27">
        <f t="shared" si="7"/>
        <v>2</v>
      </c>
    </row>
    <row r="8" spans="1:19" x14ac:dyDescent="0.3">
      <c r="A8" s="14"/>
      <c r="B8" s="16"/>
      <c r="C8" s="11"/>
      <c r="D8" s="12"/>
      <c r="F8" s="11">
        <v>15</v>
      </c>
      <c r="G8" s="3" t="str">
        <f t="shared" si="0"/>
        <v>0</v>
      </c>
      <c r="H8" s="24"/>
      <c r="J8" s="25">
        <f t="shared" si="2"/>
        <v>0</v>
      </c>
      <c r="M8" s="25">
        <f t="shared" si="3"/>
        <v>0</v>
      </c>
      <c r="P8" s="25">
        <f t="shared" si="4"/>
        <v>0</v>
      </c>
      <c r="Q8" s="27">
        <f t="shared" si="5"/>
        <v>384</v>
      </c>
      <c r="R8" s="27">
        <f t="shared" si="6"/>
        <v>0</v>
      </c>
      <c r="S8" s="27">
        <f t="shared" si="7"/>
        <v>2</v>
      </c>
    </row>
    <row r="9" spans="1:19" x14ac:dyDescent="0.3">
      <c r="A9" s="14"/>
      <c r="B9" s="16"/>
      <c r="C9" s="11"/>
      <c r="D9" s="12"/>
      <c r="F9" s="11">
        <v>15</v>
      </c>
      <c r="G9" s="3" t="str">
        <f t="shared" si="0"/>
        <v>0</v>
      </c>
      <c r="H9" s="24"/>
      <c r="J9" s="25">
        <f t="shared" si="2"/>
        <v>0</v>
      </c>
      <c r="M9" s="25">
        <f t="shared" si="3"/>
        <v>0</v>
      </c>
      <c r="P9" s="25">
        <f t="shared" si="4"/>
        <v>0</v>
      </c>
      <c r="Q9" s="27">
        <f t="shared" si="5"/>
        <v>384</v>
      </c>
      <c r="R9" s="27">
        <f t="shared" si="6"/>
        <v>0</v>
      </c>
      <c r="S9" s="27">
        <f t="shared" si="7"/>
        <v>2</v>
      </c>
    </row>
    <row r="10" spans="1:19" x14ac:dyDescent="0.3">
      <c r="A10" s="14"/>
      <c r="B10" s="16"/>
      <c r="C10" s="11"/>
      <c r="D10" s="12"/>
      <c r="F10" s="11">
        <v>15</v>
      </c>
      <c r="G10" s="3" t="str">
        <f t="shared" ref="G10:G17" si="8" xml:space="preserve"> IF((D10="AB"),(IF( E10&gt;0,(210-(10*E10))+(F10-E10),0))-(IF(AND((F10&lt;10),(E10&gt;0)),(10*(10-F10)),0)),(IF( (D10="SP"), (IF( E10&gt;0,(160-(10*E10))+(F10-E10),0))-(IF(AND((F10&lt;10),(E10&gt;0)),(10*(10-F10)),0)),"0")))</f>
        <v>0</v>
      </c>
      <c r="H10" s="24"/>
      <c r="J10" s="25">
        <f t="shared" ref="J10:J17" si="9">IF( (H10&gt;0), (I10-H10), 0)</f>
        <v>0</v>
      </c>
      <c r="M10" s="25">
        <f t="shared" ref="M10:M17" si="10">IF( (K10&gt;0), (L10-K10), 0)</f>
        <v>0</v>
      </c>
      <c r="P10" s="25">
        <f t="shared" ref="P10:P17" si="11">IF( (N10&gt;0), (O10-N10), 0)</f>
        <v>0</v>
      </c>
      <c r="Q10" s="27">
        <f t="shared" si="5"/>
        <v>384</v>
      </c>
      <c r="R10" s="27">
        <f t="shared" si="6"/>
        <v>0</v>
      </c>
      <c r="S10" s="27">
        <f t="shared" si="7"/>
        <v>2</v>
      </c>
    </row>
    <row r="11" spans="1:19" x14ac:dyDescent="0.3">
      <c r="A11" s="14"/>
      <c r="B11" s="16"/>
      <c r="C11" s="11"/>
      <c r="D11" s="12"/>
      <c r="F11" s="11">
        <v>15</v>
      </c>
      <c r="G11" s="3" t="str">
        <f t="shared" si="8"/>
        <v>0</v>
      </c>
      <c r="H11" s="24"/>
      <c r="J11" s="25">
        <f t="shared" si="9"/>
        <v>0</v>
      </c>
      <c r="M11" s="25">
        <f t="shared" si="10"/>
        <v>0</v>
      </c>
      <c r="P11" s="25">
        <f t="shared" si="11"/>
        <v>0</v>
      </c>
      <c r="Q11" s="27">
        <f t="shared" si="5"/>
        <v>384</v>
      </c>
      <c r="R11" s="27">
        <f t="shared" si="6"/>
        <v>0</v>
      </c>
      <c r="S11" s="27">
        <f t="shared" si="7"/>
        <v>2</v>
      </c>
    </row>
    <row r="12" spans="1:19" x14ac:dyDescent="0.3">
      <c r="A12" s="14"/>
      <c r="B12" s="16"/>
      <c r="C12" s="11"/>
      <c r="D12" s="12"/>
      <c r="F12" s="11">
        <v>15</v>
      </c>
      <c r="G12" s="3" t="str">
        <f t="shared" si="8"/>
        <v>0</v>
      </c>
      <c r="H12" s="24"/>
      <c r="J12" s="25">
        <f t="shared" si="9"/>
        <v>0</v>
      </c>
      <c r="M12" s="25">
        <f t="shared" si="10"/>
        <v>0</v>
      </c>
      <c r="P12" s="25">
        <f t="shared" si="11"/>
        <v>0</v>
      </c>
      <c r="Q12" s="27">
        <f t="shared" si="5"/>
        <v>384</v>
      </c>
      <c r="R12" s="27">
        <f t="shared" si="6"/>
        <v>0</v>
      </c>
      <c r="S12" s="27">
        <f t="shared" si="7"/>
        <v>2</v>
      </c>
    </row>
    <row r="13" spans="1:19" x14ac:dyDescent="0.3">
      <c r="A13" s="14"/>
      <c r="B13" s="16"/>
      <c r="C13" s="11"/>
      <c r="D13" s="12"/>
      <c r="F13" s="11">
        <v>15</v>
      </c>
      <c r="G13" s="3" t="str">
        <f t="shared" si="8"/>
        <v>0</v>
      </c>
      <c r="H13" s="24"/>
      <c r="J13" s="25">
        <f t="shared" si="9"/>
        <v>0</v>
      </c>
      <c r="M13" s="25">
        <f t="shared" si="10"/>
        <v>0</v>
      </c>
      <c r="P13" s="25">
        <f t="shared" si="11"/>
        <v>0</v>
      </c>
      <c r="Q13" s="27">
        <f t="shared" si="5"/>
        <v>384</v>
      </c>
      <c r="R13" s="27">
        <f t="shared" si="6"/>
        <v>0</v>
      </c>
      <c r="S13" s="27">
        <f t="shared" si="7"/>
        <v>2</v>
      </c>
    </row>
    <row r="14" spans="1:19" x14ac:dyDescent="0.3">
      <c r="A14" s="14"/>
      <c r="B14" s="16"/>
      <c r="C14" s="11"/>
      <c r="D14" s="12"/>
      <c r="F14" s="11">
        <v>15</v>
      </c>
      <c r="G14" s="3" t="str">
        <f t="shared" si="8"/>
        <v>0</v>
      </c>
      <c r="H14" s="24"/>
      <c r="J14" s="25">
        <f t="shared" si="9"/>
        <v>0</v>
      </c>
      <c r="M14" s="25">
        <f t="shared" si="10"/>
        <v>0</v>
      </c>
      <c r="P14" s="25">
        <f t="shared" si="11"/>
        <v>0</v>
      </c>
      <c r="Q14" s="27">
        <f t="shared" si="5"/>
        <v>384</v>
      </c>
      <c r="R14" s="27">
        <f t="shared" si="6"/>
        <v>0</v>
      </c>
      <c r="S14" s="27">
        <f t="shared" si="7"/>
        <v>2</v>
      </c>
    </row>
    <row r="15" spans="1:19" x14ac:dyDescent="0.3">
      <c r="A15" s="14"/>
      <c r="B15" s="16"/>
      <c r="C15" s="11"/>
      <c r="D15" s="12"/>
      <c r="F15" s="11">
        <v>15</v>
      </c>
      <c r="G15" s="3" t="str">
        <f t="shared" si="8"/>
        <v>0</v>
      </c>
      <c r="H15" s="24"/>
      <c r="J15" s="25">
        <f t="shared" si="9"/>
        <v>0</v>
      </c>
      <c r="M15" s="25">
        <f t="shared" si="10"/>
        <v>0</v>
      </c>
      <c r="P15" s="25">
        <f t="shared" si="11"/>
        <v>0</v>
      </c>
      <c r="Q15" s="27">
        <f t="shared" si="5"/>
        <v>384</v>
      </c>
      <c r="R15" s="27">
        <f t="shared" si="6"/>
        <v>0</v>
      </c>
      <c r="S15" s="27">
        <f t="shared" si="7"/>
        <v>2</v>
      </c>
    </row>
    <row r="16" spans="1:19" x14ac:dyDescent="0.3">
      <c r="A16" s="14"/>
      <c r="B16" s="16"/>
      <c r="C16" s="11"/>
      <c r="D16" s="12"/>
      <c r="F16" s="11">
        <v>15</v>
      </c>
      <c r="G16" s="3" t="str">
        <f t="shared" si="8"/>
        <v>0</v>
      </c>
      <c r="H16" s="24"/>
      <c r="J16" s="25">
        <f t="shared" si="9"/>
        <v>0</v>
      </c>
      <c r="M16" s="25">
        <f t="shared" si="10"/>
        <v>0</v>
      </c>
      <c r="P16" s="25">
        <f t="shared" si="11"/>
        <v>0</v>
      </c>
      <c r="Q16" s="27">
        <f t="shared" si="5"/>
        <v>384</v>
      </c>
      <c r="R16" s="27">
        <f t="shared" si="6"/>
        <v>0</v>
      </c>
      <c r="S16" s="27">
        <f t="shared" si="7"/>
        <v>2</v>
      </c>
    </row>
    <row r="17" spans="1:19" x14ac:dyDescent="0.3">
      <c r="A17" s="14"/>
      <c r="B17" s="16"/>
      <c r="C17" s="11"/>
      <c r="D17" s="12"/>
      <c r="F17" s="11">
        <v>15</v>
      </c>
      <c r="G17" s="3" t="str">
        <f t="shared" si="8"/>
        <v>0</v>
      </c>
      <c r="H17" s="24"/>
      <c r="J17" s="25">
        <f t="shared" si="9"/>
        <v>0</v>
      </c>
      <c r="M17" s="25">
        <f t="shared" si="10"/>
        <v>0</v>
      </c>
      <c r="P17" s="25">
        <f t="shared" si="11"/>
        <v>0</v>
      </c>
      <c r="Q17" s="27">
        <f t="shared" si="5"/>
        <v>384</v>
      </c>
      <c r="R17" s="27">
        <f t="shared" si="6"/>
        <v>0</v>
      </c>
      <c r="S17" s="27">
        <f t="shared" si="7"/>
        <v>2</v>
      </c>
    </row>
    <row r="18" spans="1:19" x14ac:dyDescent="0.3">
      <c r="A18" s="14"/>
      <c r="B18" s="16"/>
      <c r="C18" s="11"/>
      <c r="D18" s="12"/>
      <c r="F18" s="11"/>
      <c r="G18" s="3" t="str">
        <f t="shared" ref="G18:G49" si="12" xml:space="preserve"> IF((D18="AB"),(IF( E18&gt;0,(210-(10*E18))+(F18-E18),0))-(IF(AND((F18&lt;10),(E18&gt;0)),(10*(10-F18)),0)),(IF( (D18="SP"), (IF( E18&gt;0,(160-(10*E18))+(F18-E18),0))-(IF(AND((F18&lt;10),(E18&gt;0)),(10*(10-F18)),0)),"0")))</f>
        <v>0</v>
      </c>
      <c r="H18" s="24"/>
      <c r="J18" s="25">
        <f t="shared" ref="J18:J49" si="13">IF( (H18&gt;0), (I18-H18), 0)</f>
        <v>0</v>
      </c>
      <c r="M18" s="25">
        <f t="shared" ref="M18:M49" si="14">IF( (K18&gt;0), (L18-K18), 0)</f>
        <v>0</v>
      </c>
      <c r="P18" s="25">
        <f t="shared" ref="P18:P49" si="15">IF( (N18&gt;0), (O18-N18), 0)</f>
        <v>0</v>
      </c>
      <c r="Q18" s="27">
        <f t="shared" si="5"/>
        <v>384</v>
      </c>
      <c r="R18" s="27">
        <f t="shared" si="6"/>
        <v>0</v>
      </c>
      <c r="S18" s="27">
        <f t="shared" si="7"/>
        <v>2</v>
      </c>
    </row>
    <row r="19" spans="1:19" x14ac:dyDescent="0.3">
      <c r="A19" s="14"/>
      <c r="B19" s="16"/>
      <c r="C19" s="11"/>
      <c r="D19" s="12"/>
      <c r="F19" s="11"/>
      <c r="G19" s="3" t="str">
        <f t="shared" si="12"/>
        <v>0</v>
      </c>
      <c r="H19" s="24"/>
      <c r="J19" s="25">
        <f t="shared" si="13"/>
        <v>0</v>
      </c>
      <c r="M19" s="25">
        <f t="shared" si="14"/>
        <v>0</v>
      </c>
      <c r="P19" s="25">
        <f t="shared" si="15"/>
        <v>0</v>
      </c>
      <c r="Q19" s="27">
        <f t="shared" si="5"/>
        <v>384</v>
      </c>
      <c r="R19" s="27">
        <f t="shared" si="6"/>
        <v>0</v>
      </c>
      <c r="S19" s="27">
        <f t="shared" si="7"/>
        <v>2</v>
      </c>
    </row>
    <row r="20" spans="1:19" x14ac:dyDescent="0.3">
      <c r="A20" s="14"/>
      <c r="B20" s="16"/>
      <c r="C20" s="11"/>
      <c r="D20" s="12"/>
      <c r="F20" s="11"/>
      <c r="G20" s="3" t="str">
        <f t="shared" si="12"/>
        <v>0</v>
      </c>
      <c r="H20" s="24"/>
      <c r="J20" s="25">
        <f t="shared" si="13"/>
        <v>0</v>
      </c>
      <c r="M20" s="25">
        <f t="shared" si="14"/>
        <v>0</v>
      </c>
      <c r="P20" s="25">
        <f t="shared" si="15"/>
        <v>0</v>
      </c>
      <c r="Q20" s="27">
        <f t="shared" si="5"/>
        <v>384</v>
      </c>
      <c r="R20" s="27">
        <f t="shared" si="6"/>
        <v>0</v>
      </c>
      <c r="S20" s="27">
        <f t="shared" si="7"/>
        <v>2</v>
      </c>
    </row>
    <row r="21" spans="1:19" x14ac:dyDescent="0.3">
      <c r="A21" s="14"/>
      <c r="B21" s="16"/>
      <c r="C21" s="11"/>
      <c r="D21" s="12"/>
      <c r="F21" s="11"/>
      <c r="G21" s="3" t="str">
        <f t="shared" si="12"/>
        <v>0</v>
      </c>
      <c r="H21" s="24"/>
      <c r="J21" s="25">
        <f t="shared" si="13"/>
        <v>0</v>
      </c>
      <c r="M21" s="25">
        <f t="shared" si="14"/>
        <v>0</v>
      </c>
      <c r="P21" s="25">
        <f t="shared" si="15"/>
        <v>0</v>
      </c>
      <c r="Q21" s="27">
        <f t="shared" si="5"/>
        <v>384</v>
      </c>
      <c r="R21" s="27">
        <f t="shared" si="6"/>
        <v>0</v>
      </c>
      <c r="S21" s="27">
        <f t="shared" si="7"/>
        <v>2</v>
      </c>
    </row>
    <row r="22" spans="1:19" x14ac:dyDescent="0.3">
      <c r="A22" s="14"/>
      <c r="B22" s="16"/>
      <c r="C22" s="11"/>
      <c r="D22" s="12"/>
      <c r="F22" s="11"/>
      <c r="G22" s="3" t="str">
        <f t="shared" si="12"/>
        <v>0</v>
      </c>
      <c r="H22" s="24"/>
      <c r="J22" s="25">
        <f t="shared" si="13"/>
        <v>0</v>
      </c>
      <c r="M22" s="25">
        <f t="shared" si="14"/>
        <v>0</v>
      </c>
      <c r="P22" s="25">
        <f t="shared" si="15"/>
        <v>0</v>
      </c>
      <c r="Q22" s="27">
        <f t="shared" si="5"/>
        <v>384</v>
      </c>
      <c r="R22" s="27">
        <f t="shared" si="6"/>
        <v>0</v>
      </c>
      <c r="S22" s="27">
        <f t="shared" si="7"/>
        <v>2</v>
      </c>
    </row>
    <row r="23" spans="1:19" x14ac:dyDescent="0.3">
      <c r="A23" s="14"/>
      <c r="B23" s="16"/>
      <c r="C23" s="11"/>
      <c r="D23" s="12"/>
      <c r="F23" s="11"/>
      <c r="G23" s="3" t="str">
        <f t="shared" si="12"/>
        <v>0</v>
      </c>
      <c r="H23" s="24"/>
      <c r="J23" s="25">
        <f t="shared" si="13"/>
        <v>0</v>
      </c>
      <c r="M23" s="25">
        <f t="shared" si="14"/>
        <v>0</v>
      </c>
      <c r="P23" s="25">
        <f t="shared" si="15"/>
        <v>0</v>
      </c>
      <c r="Q23" s="27">
        <f t="shared" si="5"/>
        <v>384</v>
      </c>
      <c r="R23" s="27">
        <f t="shared" si="6"/>
        <v>0</v>
      </c>
      <c r="S23" s="27">
        <f t="shared" si="7"/>
        <v>2</v>
      </c>
    </row>
    <row r="24" spans="1:19" x14ac:dyDescent="0.3">
      <c r="A24" s="14"/>
      <c r="B24" s="16"/>
      <c r="C24" s="11"/>
      <c r="D24" s="12"/>
      <c r="F24" s="11"/>
      <c r="G24" s="3" t="str">
        <f t="shared" si="12"/>
        <v>0</v>
      </c>
      <c r="H24" s="24"/>
      <c r="J24" s="25">
        <f t="shared" si="13"/>
        <v>0</v>
      </c>
      <c r="M24" s="25">
        <f t="shared" si="14"/>
        <v>0</v>
      </c>
      <c r="P24" s="25">
        <f t="shared" si="15"/>
        <v>0</v>
      </c>
      <c r="Q24" s="27">
        <f t="shared" si="5"/>
        <v>384</v>
      </c>
      <c r="R24" s="27">
        <f t="shared" si="6"/>
        <v>0</v>
      </c>
      <c r="S24" s="27">
        <f t="shared" si="7"/>
        <v>2</v>
      </c>
    </row>
    <row r="25" spans="1:19" x14ac:dyDescent="0.3">
      <c r="A25" s="14"/>
      <c r="B25" s="16"/>
      <c r="C25" s="11"/>
      <c r="D25" s="12"/>
      <c r="F25" s="11"/>
      <c r="G25" s="3" t="str">
        <f t="shared" si="12"/>
        <v>0</v>
      </c>
      <c r="H25" s="24"/>
      <c r="J25" s="25">
        <f t="shared" si="13"/>
        <v>0</v>
      </c>
      <c r="M25" s="25">
        <f t="shared" si="14"/>
        <v>0</v>
      </c>
      <c r="P25" s="25">
        <f t="shared" si="15"/>
        <v>0</v>
      </c>
      <c r="Q25" s="27">
        <f t="shared" si="5"/>
        <v>384</v>
      </c>
      <c r="R25" s="27">
        <f t="shared" si="6"/>
        <v>0</v>
      </c>
      <c r="S25" s="27" t="str">
        <f t="shared" ref="S25:S49" si="16">IF(E25&gt;0,1,"")</f>
        <v/>
      </c>
    </row>
    <row r="26" spans="1:19" x14ac:dyDescent="0.3">
      <c r="A26" s="14"/>
      <c r="B26" s="16"/>
      <c r="C26" s="11"/>
      <c r="D26" s="12"/>
      <c r="F26" s="11"/>
      <c r="G26" s="3" t="str">
        <f t="shared" si="12"/>
        <v>0</v>
      </c>
      <c r="H26" s="24"/>
      <c r="J26" s="25">
        <f t="shared" si="13"/>
        <v>0</v>
      </c>
      <c r="M26" s="25">
        <f t="shared" si="14"/>
        <v>0</v>
      </c>
      <c r="P26" s="25">
        <f t="shared" si="15"/>
        <v>0</v>
      </c>
      <c r="Q26" s="27">
        <f t="shared" si="5"/>
        <v>384</v>
      </c>
      <c r="R26" s="27">
        <f t="shared" si="6"/>
        <v>0</v>
      </c>
      <c r="S26" s="27" t="str">
        <f t="shared" si="16"/>
        <v/>
      </c>
    </row>
    <row r="27" spans="1:19" x14ac:dyDescent="0.3">
      <c r="A27" s="14"/>
      <c r="B27" s="16"/>
      <c r="C27" s="11"/>
      <c r="D27" s="12"/>
      <c r="F27" s="11"/>
      <c r="G27" s="3" t="str">
        <f t="shared" si="12"/>
        <v>0</v>
      </c>
      <c r="H27" s="24"/>
      <c r="J27" s="25">
        <f t="shared" si="13"/>
        <v>0</v>
      </c>
      <c r="M27" s="25">
        <f t="shared" si="14"/>
        <v>0</v>
      </c>
      <c r="P27" s="25">
        <f t="shared" si="15"/>
        <v>0</v>
      </c>
      <c r="Q27" s="27">
        <f t="shared" si="5"/>
        <v>384</v>
      </c>
      <c r="R27" s="27">
        <f t="shared" si="6"/>
        <v>0</v>
      </c>
      <c r="S27" s="27" t="str">
        <f t="shared" si="16"/>
        <v/>
      </c>
    </row>
    <row r="28" spans="1:19" x14ac:dyDescent="0.3">
      <c r="A28" s="14"/>
      <c r="B28" s="16"/>
      <c r="C28" s="11"/>
      <c r="D28" s="12"/>
      <c r="F28" s="11"/>
      <c r="G28" s="3" t="str">
        <f t="shared" si="12"/>
        <v>0</v>
      </c>
      <c r="H28" s="24"/>
      <c r="J28" s="25">
        <f t="shared" si="13"/>
        <v>0</v>
      </c>
      <c r="M28" s="25">
        <f t="shared" si="14"/>
        <v>0</v>
      </c>
      <c r="P28" s="25">
        <f t="shared" si="15"/>
        <v>0</v>
      </c>
      <c r="Q28" s="27">
        <f t="shared" si="5"/>
        <v>384</v>
      </c>
      <c r="R28" s="27">
        <f t="shared" si="6"/>
        <v>0</v>
      </c>
      <c r="S28" s="27" t="str">
        <f t="shared" si="16"/>
        <v/>
      </c>
    </row>
    <row r="29" spans="1:19" x14ac:dyDescent="0.3">
      <c r="A29" s="14"/>
      <c r="B29" s="16"/>
      <c r="C29" s="11"/>
      <c r="D29" s="12"/>
      <c r="F29" s="11"/>
      <c r="G29" s="3" t="str">
        <f t="shared" si="12"/>
        <v>0</v>
      </c>
      <c r="H29" s="24"/>
      <c r="J29" s="25">
        <f t="shared" si="13"/>
        <v>0</v>
      </c>
      <c r="M29" s="25">
        <f t="shared" si="14"/>
        <v>0</v>
      </c>
      <c r="P29" s="25">
        <f t="shared" si="15"/>
        <v>0</v>
      </c>
      <c r="Q29" s="27">
        <f t="shared" si="5"/>
        <v>384</v>
      </c>
      <c r="R29" s="27">
        <f t="shared" si="6"/>
        <v>0</v>
      </c>
      <c r="S29" s="27" t="str">
        <f t="shared" si="16"/>
        <v/>
      </c>
    </row>
    <row r="30" spans="1:19" x14ac:dyDescent="0.3">
      <c r="A30" s="14"/>
      <c r="B30" s="16"/>
      <c r="C30" s="11"/>
      <c r="D30" s="12"/>
      <c r="F30" s="11"/>
      <c r="G30" s="3" t="str">
        <f t="shared" si="12"/>
        <v>0</v>
      </c>
      <c r="H30" s="24"/>
      <c r="J30" s="25">
        <f t="shared" si="13"/>
        <v>0</v>
      </c>
      <c r="M30" s="25">
        <f t="shared" si="14"/>
        <v>0</v>
      </c>
      <c r="P30" s="25">
        <f t="shared" si="15"/>
        <v>0</v>
      </c>
      <c r="Q30" s="27">
        <f t="shared" si="5"/>
        <v>384</v>
      </c>
      <c r="R30" s="27">
        <f t="shared" si="6"/>
        <v>0</v>
      </c>
      <c r="S30" s="27" t="str">
        <f t="shared" si="16"/>
        <v/>
      </c>
    </row>
    <row r="31" spans="1:19" x14ac:dyDescent="0.3">
      <c r="A31" s="14"/>
      <c r="B31" s="16"/>
      <c r="C31" s="11"/>
      <c r="D31" s="12"/>
      <c r="F31" s="11"/>
      <c r="G31" s="3" t="str">
        <f t="shared" si="12"/>
        <v>0</v>
      </c>
      <c r="H31" s="24"/>
      <c r="J31" s="25">
        <f t="shared" si="13"/>
        <v>0</v>
      </c>
      <c r="M31" s="25">
        <f t="shared" si="14"/>
        <v>0</v>
      </c>
      <c r="P31" s="25">
        <f t="shared" si="15"/>
        <v>0</v>
      </c>
      <c r="Q31" s="27">
        <f t="shared" si="5"/>
        <v>384</v>
      </c>
      <c r="R31" s="27">
        <f t="shared" si="6"/>
        <v>0</v>
      </c>
      <c r="S31" s="27" t="str">
        <f t="shared" si="16"/>
        <v/>
      </c>
    </row>
    <row r="32" spans="1:19" x14ac:dyDescent="0.3">
      <c r="A32" s="14"/>
      <c r="B32" s="16"/>
      <c r="C32" s="11"/>
      <c r="D32" s="12"/>
      <c r="F32" s="11"/>
      <c r="G32" s="3" t="str">
        <f t="shared" si="12"/>
        <v>0</v>
      </c>
      <c r="H32" s="24"/>
      <c r="J32" s="25">
        <f t="shared" si="13"/>
        <v>0</v>
      </c>
      <c r="M32" s="25">
        <f t="shared" si="14"/>
        <v>0</v>
      </c>
      <c r="P32" s="25">
        <f t="shared" si="15"/>
        <v>0</v>
      </c>
      <c r="Q32" s="27">
        <f t="shared" si="5"/>
        <v>384</v>
      </c>
      <c r="R32" s="27">
        <f t="shared" si="6"/>
        <v>0</v>
      </c>
      <c r="S32" s="27" t="str">
        <f t="shared" si="16"/>
        <v/>
      </c>
    </row>
    <row r="33" spans="1:19" x14ac:dyDescent="0.3">
      <c r="A33" s="14"/>
      <c r="B33" s="16"/>
      <c r="C33" s="11"/>
      <c r="D33" s="12"/>
      <c r="F33" s="11"/>
      <c r="G33" s="3" t="str">
        <f t="shared" si="12"/>
        <v>0</v>
      </c>
      <c r="H33" s="24"/>
      <c r="J33" s="25">
        <f t="shared" si="13"/>
        <v>0</v>
      </c>
      <c r="M33" s="25">
        <f t="shared" si="14"/>
        <v>0</v>
      </c>
      <c r="P33" s="25">
        <f t="shared" si="15"/>
        <v>0</v>
      </c>
      <c r="Q33" s="27">
        <f t="shared" si="5"/>
        <v>384</v>
      </c>
      <c r="R33" s="27">
        <f t="shared" si="6"/>
        <v>0</v>
      </c>
      <c r="S33" s="27" t="str">
        <f t="shared" si="16"/>
        <v/>
      </c>
    </row>
    <row r="34" spans="1:19" x14ac:dyDescent="0.3">
      <c r="A34" s="14"/>
      <c r="B34" s="16"/>
      <c r="C34" s="11"/>
      <c r="D34" s="12"/>
      <c r="F34" s="11"/>
      <c r="G34" s="3" t="str">
        <f t="shared" si="12"/>
        <v>0</v>
      </c>
      <c r="H34" s="24"/>
      <c r="J34" s="25">
        <f t="shared" si="13"/>
        <v>0</v>
      </c>
      <c r="M34" s="25">
        <f t="shared" si="14"/>
        <v>0</v>
      </c>
      <c r="P34" s="25">
        <f t="shared" si="15"/>
        <v>0</v>
      </c>
      <c r="Q34" s="27">
        <f t="shared" si="5"/>
        <v>384</v>
      </c>
      <c r="R34" s="27">
        <f t="shared" si="6"/>
        <v>0</v>
      </c>
      <c r="S34" s="27" t="str">
        <f t="shared" si="16"/>
        <v/>
      </c>
    </row>
    <row r="35" spans="1:19" x14ac:dyDescent="0.3">
      <c r="A35" s="14"/>
      <c r="B35" s="16"/>
      <c r="C35" s="11"/>
      <c r="D35" s="12"/>
      <c r="F35" s="11"/>
      <c r="G35" s="3" t="str">
        <f t="shared" si="12"/>
        <v>0</v>
      </c>
      <c r="H35" s="24"/>
      <c r="J35" s="25">
        <f t="shared" si="13"/>
        <v>0</v>
      </c>
      <c r="M35" s="25">
        <f t="shared" si="14"/>
        <v>0</v>
      </c>
      <c r="P35" s="25">
        <f t="shared" si="15"/>
        <v>0</v>
      </c>
      <c r="Q35" s="27">
        <f t="shared" si="5"/>
        <v>384</v>
      </c>
      <c r="R35" s="27">
        <f t="shared" si="6"/>
        <v>0</v>
      </c>
      <c r="S35" s="27" t="str">
        <f t="shared" si="16"/>
        <v/>
      </c>
    </row>
    <row r="36" spans="1:19" x14ac:dyDescent="0.3">
      <c r="A36" s="14"/>
      <c r="B36" s="16"/>
      <c r="C36" s="11"/>
      <c r="D36" s="12"/>
      <c r="F36" s="11"/>
      <c r="G36" s="3" t="str">
        <f t="shared" si="12"/>
        <v>0</v>
      </c>
      <c r="H36" s="24"/>
      <c r="J36" s="25">
        <f t="shared" si="13"/>
        <v>0</v>
      </c>
      <c r="M36" s="25">
        <f t="shared" si="14"/>
        <v>0</v>
      </c>
      <c r="P36" s="25">
        <f t="shared" si="15"/>
        <v>0</v>
      </c>
      <c r="Q36" s="27">
        <f t="shared" si="5"/>
        <v>384</v>
      </c>
      <c r="R36" s="27">
        <f t="shared" si="6"/>
        <v>0</v>
      </c>
      <c r="S36" s="27" t="str">
        <f t="shared" si="16"/>
        <v/>
      </c>
    </row>
    <row r="37" spans="1:19" x14ac:dyDescent="0.3">
      <c r="A37" s="14"/>
      <c r="B37" s="16"/>
      <c r="C37" s="11"/>
      <c r="D37" s="12"/>
      <c r="F37" s="11"/>
      <c r="G37" s="3" t="str">
        <f t="shared" si="12"/>
        <v>0</v>
      </c>
      <c r="H37" s="24"/>
      <c r="J37" s="25">
        <f t="shared" si="13"/>
        <v>0</v>
      </c>
      <c r="M37" s="25">
        <f t="shared" si="14"/>
        <v>0</v>
      </c>
      <c r="P37" s="25">
        <f t="shared" si="15"/>
        <v>0</v>
      </c>
      <c r="Q37" s="27">
        <f t="shared" si="5"/>
        <v>384</v>
      </c>
      <c r="R37" s="27">
        <f t="shared" si="6"/>
        <v>0</v>
      </c>
      <c r="S37" s="27" t="str">
        <f t="shared" si="16"/>
        <v/>
      </c>
    </row>
    <row r="38" spans="1:19" x14ac:dyDescent="0.3">
      <c r="A38" s="15"/>
      <c r="B38" s="16"/>
      <c r="C38" s="11"/>
      <c r="D38" s="12"/>
      <c r="F38" s="11"/>
      <c r="G38" s="3" t="str">
        <f t="shared" si="12"/>
        <v>0</v>
      </c>
      <c r="H38" s="24"/>
      <c r="J38" s="25">
        <f t="shared" si="13"/>
        <v>0</v>
      </c>
      <c r="M38" s="25">
        <f t="shared" si="14"/>
        <v>0</v>
      </c>
      <c r="P38" s="25">
        <f t="shared" si="15"/>
        <v>0</v>
      </c>
      <c r="Q38" s="27">
        <f t="shared" si="5"/>
        <v>384</v>
      </c>
      <c r="R38" s="27">
        <f t="shared" si="6"/>
        <v>0</v>
      </c>
      <c r="S38" s="27" t="str">
        <f t="shared" si="16"/>
        <v/>
      </c>
    </row>
    <row r="39" spans="1:19" x14ac:dyDescent="0.3">
      <c r="A39" s="15"/>
      <c r="B39" s="16"/>
      <c r="C39" s="11"/>
      <c r="D39" s="12"/>
      <c r="F39" s="11"/>
      <c r="G39" s="3" t="str">
        <f t="shared" si="12"/>
        <v>0</v>
      </c>
      <c r="H39" s="24"/>
      <c r="J39" s="25">
        <f t="shared" si="13"/>
        <v>0</v>
      </c>
      <c r="M39" s="25">
        <f t="shared" si="14"/>
        <v>0</v>
      </c>
      <c r="P39" s="25">
        <f t="shared" si="15"/>
        <v>0</v>
      </c>
      <c r="Q39" s="27">
        <f t="shared" si="5"/>
        <v>384</v>
      </c>
      <c r="R39" s="27">
        <f t="shared" si="6"/>
        <v>0</v>
      </c>
      <c r="S39" s="27" t="str">
        <f t="shared" si="16"/>
        <v/>
      </c>
    </row>
    <row r="40" spans="1:19" x14ac:dyDescent="0.3">
      <c r="A40" s="15"/>
      <c r="B40" s="16"/>
      <c r="C40" s="11"/>
      <c r="D40" s="12"/>
      <c r="F40" s="11"/>
      <c r="G40" s="3" t="str">
        <f t="shared" si="12"/>
        <v>0</v>
      </c>
      <c r="H40" s="24"/>
      <c r="J40" s="25">
        <f t="shared" si="13"/>
        <v>0</v>
      </c>
      <c r="M40" s="25">
        <f t="shared" si="14"/>
        <v>0</v>
      </c>
      <c r="P40" s="25">
        <f t="shared" si="15"/>
        <v>0</v>
      </c>
      <c r="Q40" s="27">
        <f t="shared" si="5"/>
        <v>384</v>
      </c>
      <c r="R40" s="27">
        <f t="shared" si="6"/>
        <v>0</v>
      </c>
      <c r="S40" s="27" t="str">
        <f t="shared" si="16"/>
        <v/>
      </c>
    </row>
    <row r="41" spans="1:19" x14ac:dyDescent="0.3">
      <c r="A41" s="15"/>
      <c r="B41" s="16"/>
      <c r="C41" s="11"/>
      <c r="D41" s="12"/>
      <c r="F41" s="11"/>
      <c r="G41" s="3" t="str">
        <f t="shared" si="12"/>
        <v>0</v>
      </c>
      <c r="H41" s="24"/>
      <c r="J41" s="25">
        <f t="shared" si="13"/>
        <v>0</v>
      </c>
      <c r="M41" s="25">
        <f t="shared" si="14"/>
        <v>0</v>
      </c>
      <c r="P41" s="25">
        <f t="shared" si="15"/>
        <v>0</v>
      </c>
      <c r="Q41" s="27">
        <f t="shared" si="5"/>
        <v>384</v>
      </c>
      <c r="R41" s="27">
        <f t="shared" si="6"/>
        <v>0</v>
      </c>
      <c r="S41" s="27" t="str">
        <f t="shared" si="16"/>
        <v/>
      </c>
    </row>
    <row r="42" spans="1:19" x14ac:dyDescent="0.3">
      <c r="A42" s="15"/>
      <c r="B42" s="16"/>
      <c r="C42" s="11"/>
      <c r="D42" s="12"/>
      <c r="F42" s="11"/>
      <c r="G42" s="3" t="str">
        <f t="shared" si="12"/>
        <v>0</v>
      </c>
      <c r="H42" s="24"/>
      <c r="J42" s="25">
        <f t="shared" si="13"/>
        <v>0</v>
      </c>
      <c r="M42" s="25">
        <f t="shared" si="14"/>
        <v>0</v>
      </c>
      <c r="P42" s="25">
        <f t="shared" si="15"/>
        <v>0</v>
      </c>
      <c r="Q42" s="27">
        <f t="shared" si="5"/>
        <v>384</v>
      </c>
      <c r="R42" s="27">
        <f t="shared" si="6"/>
        <v>0</v>
      </c>
      <c r="S42" s="27" t="str">
        <f t="shared" si="16"/>
        <v/>
      </c>
    </row>
    <row r="43" spans="1:19" x14ac:dyDescent="0.3">
      <c r="A43" s="17"/>
      <c r="B43" s="16"/>
      <c r="C43" s="16"/>
      <c r="D43" s="12"/>
      <c r="F43" s="11"/>
      <c r="G43" s="3" t="str">
        <f t="shared" si="12"/>
        <v>0</v>
      </c>
      <c r="H43" s="24"/>
      <c r="J43" s="25">
        <f t="shared" si="13"/>
        <v>0</v>
      </c>
      <c r="M43" s="25">
        <f t="shared" si="14"/>
        <v>0</v>
      </c>
      <c r="P43" s="25">
        <f t="shared" si="15"/>
        <v>0</v>
      </c>
      <c r="Q43" s="27">
        <f t="shared" si="5"/>
        <v>384</v>
      </c>
      <c r="R43" s="27">
        <f t="shared" si="6"/>
        <v>0</v>
      </c>
      <c r="S43" s="27" t="str">
        <f t="shared" si="16"/>
        <v/>
      </c>
    </row>
    <row r="44" spans="1:19" x14ac:dyDescent="0.3">
      <c r="A44" s="17"/>
      <c r="B44" s="16"/>
      <c r="C44" s="16"/>
      <c r="D44" s="12"/>
      <c r="F44" s="11"/>
      <c r="G44" s="3" t="str">
        <f t="shared" si="12"/>
        <v>0</v>
      </c>
      <c r="H44" s="24"/>
      <c r="J44" s="25">
        <f t="shared" si="13"/>
        <v>0</v>
      </c>
      <c r="M44" s="25">
        <f t="shared" si="14"/>
        <v>0</v>
      </c>
      <c r="P44" s="25">
        <f t="shared" si="15"/>
        <v>0</v>
      </c>
      <c r="Q44" s="27">
        <f t="shared" si="5"/>
        <v>384</v>
      </c>
      <c r="R44" s="27">
        <f t="shared" si="6"/>
        <v>0</v>
      </c>
      <c r="S44" s="27" t="str">
        <f t="shared" si="16"/>
        <v/>
      </c>
    </row>
    <row r="45" spans="1:19" x14ac:dyDescent="0.3">
      <c r="A45" s="17"/>
      <c r="B45" s="16"/>
      <c r="C45" s="16"/>
      <c r="D45" s="12"/>
      <c r="F45" s="11"/>
      <c r="G45" s="3" t="str">
        <f t="shared" si="12"/>
        <v>0</v>
      </c>
      <c r="H45" s="24"/>
      <c r="J45" s="25">
        <f t="shared" si="13"/>
        <v>0</v>
      </c>
      <c r="M45" s="25">
        <f t="shared" si="14"/>
        <v>0</v>
      </c>
      <c r="P45" s="25">
        <f t="shared" si="15"/>
        <v>0</v>
      </c>
      <c r="Q45" s="27">
        <f t="shared" ref="Q45:Q49" si="17">Q44+G45</f>
        <v>384</v>
      </c>
      <c r="R45" s="27">
        <f t="shared" ref="R45:R49" si="18" xml:space="preserve"> (IF( (D45="AB"),  (IF( E45&gt;0, (210-(10*E45)),0 )),   (IF( (D45="SP"), (IF( E45&gt;0,(160-(10*E45)),0))  )) )) +  IF(  AND(    (K45&gt;0),(K45&lt;4)), (15+(3-K45)*5),0) + IF(   AND( (N45&gt;0),(N45&lt;6)), (5+ (5-N45)*5),0)</f>
        <v>0</v>
      </c>
      <c r="S45" s="27" t="str">
        <f t="shared" si="16"/>
        <v/>
      </c>
    </row>
    <row r="46" spans="1:19" x14ac:dyDescent="0.3">
      <c r="A46" s="17"/>
      <c r="B46" s="16"/>
      <c r="C46" s="16"/>
      <c r="D46" s="12"/>
      <c r="F46" s="11"/>
      <c r="G46" s="3" t="str">
        <f t="shared" si="12"/>
        <v>0</v>
      </c>
      <c r="H46" s="24"/>
      <c r="J46" s="25">
        <f t="shared" si="13"/>
        <v>0</v>
      </c>
      <c r="M46" s="25">
        <f t="shared" si="14"/>
        <v>0</v>
      </c>
      <c r="P46" s="25">
        <f t="shared" si="15"/>
        <v>0</v>
      </c>
      <c r="Q46" s="27">
        <f t="shared" si="17"/>
        <v>384</v>
      </c>
      <c r="R46" s="27">
        <f t="shared" si="18"/>
        <v>0</v>
      </c>
      <c r="S46" s="27" t="str">
        <f t="shared" si="16"/>
        <v/>
      </c>
    </row>
    <row r="47" spans="1:19" x14ac:dyDescent="0.3">
      <c r="A47" s="17"/>
      <c r="B47" s="16"/>
      <c r="C47" s="16"/>
      <c r="D47" s="12"/>
      <c r="F47" s="11"/>
      <c r="G47" s="3" t="str">
        <f t="shared" si="12"/>
        <v>0</v>
      </c>
      <c r="H47" s="24"/>
      <c r="J47" s="25">
        <f t="shared" si="13"/>
        <v>0</v>
      </c>
      <c r="M47" s="25">
        <f t="shared" si="14"/>
        <v>0</v>
      </c>
      <c r="P47" s="25">
        <f t="shared" si="15"/>
        <v>0</v>
      </c>
      <c r="Q47" s="27">
        <f t="shared" si="17"/>
        <v>384</v>
      </c>
      <c r="R47" s="27">
        <f t="shared" si="18"/>
        <v>0</v>
      </c>
      <c r="S47" s="27" t="str">
        <f t="shared" si="16"/>
        <v/>
      </c>
    </row>
    <row r="48" spans="1:19" x14ac:dyDescent="0.3">
      <c r="A48" s="17"/>
      <c r="B48" s="16"/>
      <c r="C48" s="16"/>
      <c r="D48" s="12"/>
      <c r="F48" s="11"/>
      <c r="G48" s="3" t="str">
        <f t="shared" si="12"/>
        <v>0</v>
      </c>
      <c r="H48" s="24"/>
      <c r="J48" s="25">
        <f t="shared" si="13"/>
        <v>0</v>
      </c>
      <c r="M48" s="25">
        <f t="shared" si="14"/>
        <v>0</v>
      </c>
      <c r="P48" s="25">
        <f t="shared" si="15"/>
        <v>0</v>
      </c>
      <c r="Q48" s="27">
        <f t="shared" si="17"/>
        <v>384</v>
      </c>
      <c r="R48" s="27">
        <f t="shared" si="18"/>
        <v>0</v>
      </c>
      <c r="S48" s="27" t="str">
        <f t="shared" si="16"/>
        <v/>
      </c>
    </row>
    <row r="49" spans="1:19" ht="14.4" thickBot="1" x14ac:dyDescent="0.35">
      <c r="A49" s="17"/>
      <c r="B49" s="16"/>
      <c r="C49" s="16"/>
      <c r="D49" s="12"/>
      <c r="F49" s="11"/>
      <c r="G49" s="3" t="str">
        <f t="shared" si="12"/>
        <v>0</v>
      </c>
      <c r="H49" s="24"/>
      <c r="J49" s="25">
        <f t="shared" si="13"/>
        <v>0</v>
      </c>
      <c r="M49" s="25">
        <f t="shared" si="14"/>
        <v>0</v>
      </c>
      <c r="P49" s="25">
        <f t="shared" si="15"/>
        <v>0</v>
      </c>
      <c r="Q49" s="27">
        <f t="shared" si="17"/>
        <v>384</v>
      </c>
      <c r="R49" s="27">
        <f t="shared" si="18"/>
        <v>0</v>
      </c>
      <c r="S49" s="30" t="str">
        <f t="shared" si="16"/>
        <v/>
      </c>
    </row>
    <row r="50" spans="1:19" x14ac:dyDescent="0.3">
      <c r="A50" s="17"/>
      <c r="B50" s="16"/>
      <c r="C50" s="16"/>
      <c r="D50" s="12"/>
      <c r="E50" s="13"/>
      <c r="F50" s="11"/>
    </row>
    <row r="51" spans="1:19" x14ac:dyDescent="0.3">
      <c r="A51" s="17"/>
      <c r="B51" s="16"/>
      <c r="C51" s="16"/>
      <c r="D51" s="12"/>
      <c r="E51" s="13"/>
      <c r="F51" s="11"/>
    </row>
    <row r="52" spans="1:19" x14ac:dyDescent="0.3">
      <c r="A52" s="17"/>
      <c r="B52" s="16"/>
      <c r="C52" s="16"/>
      <c r="D52" s="12"/>
      <c r="E52" s="13"/>
      <c r="F52" s="11"/>
    </row>
    <row r="53" spans="1:19" x14ac:dyDescent="0.3">
      <c r="A53" s="17"/>
      <c r="B53" s="16"/>
      <c r="C53" s="16"/>
      <c r="D53" s="12"/>
      <c r="E53" s="13"/>
      <c r="F53" s="11"/>
    </row>
    <row r="54" spans="1:19" x14ac:dyDescent="0.3">
      <c r="A54" s="17"/>
      <c r="B54" s="16"/>
      <c r="C54" s="16"/>
      <c r="D54" s="12"/>
      <c r="E54" s="13"/>
      <c r="F54" s="11"/>
    </row>
    <row r="55" spans="1:19" x14ac:dyDescent="0.3">
      <c r="A55" s="16"/>
      <c r="B55" s="16"/>
      <c r="C55" s="16"/>
      <c r="D55" s="16"/>
      <c r="E55" s="13"/>
      <c r="F55" s="11"/>
    </row>
    <row r="56" spans="1:19" x14ac:dyDescent="0.3">
      <c r="E56" s="13"/>
      <c r="F56" s="11"/>
    </row>
    <row r="57" spans="1:19" x14ac:dyDescent="0.3">
      <c r="E57" s="13"/>
      <c r="F57" s="11"/>
    </row>
    <row r="58" spans="1:19" x14ac:dyDescent="0.3">
      <c r="E58" s="13"/>
      <c r="F58" s="11"/>
    </row>
    <row r="59" spans="1:19" x14ac:dyDescent="0.3">
      <c r="E59" s="13"/>
      <c r="F59" s="11"/>
    </row>
    <row r="60" spans="1:19" x14ac:dyDescent="0.3">
      <c r="E60" s="13"/>
      <c r="F60" s="11"/>
    </row>
    <row r="61" spans="1:19" x14ac:dyDescent="0.3">
      <c r="F61" s="11"/>
    </row>
    <row r="62" spans="1:19" x14ac:dyDescent="0.3">
      <c r="F62" s="11"/>
    </row>
    <row r="63" spans="1:19" x14ac:dyDescent="0.3">
      <c r="F63" s="11"/>
    </row>
    <row r="64" spans="1:19" x14ac:dyDescent="0.3">
      <c r="F64" s="11"/>
    </row>
  </sheetData>
  <autoFilter ref="A1:P1" xr:uid="{B6F800C9-44E8-4002-8D9F-290BDB86157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workbookViewId="0">
      <selection activeCell="J8" sqref="J8"/>
    </sheetView>
  </sheetViews>
  <sheetFormatPr defaultColWidth="9.109375" defaultRowHeight="13.8" x14ac:dyDescent="0.3"/>
  <cols>
    <col min="1" max="1" width="9.5546875" style="18" bestFit="1" customWidth="1"/>
    <col min="2" max="2" width="15.5546875" style="18" customWidth="1"/>
    <col min="3" max="3" width="24.33203125" style="18" customWidth="1"/>
    <col min="4" max="4" width="9.109375" style="18"/>
    <col min="5" max="5" width="6" style="2" customWidth="1"/>
    <col min="6" max="6" width="4.88671875" style="1" customWidth="1"/>
    <col min="7" max="7" width="7.5546875" style="3" customWidth="1"/>
    <col min="8" max="8" width="9.109375" style="5"/>
    <col min="9" max="9" width="8.88671875" style="1" customWidth="1"/>
    <col min="10" max="16384" width="9.109375" style="18"/>
  </cols>
  <sheetData>
    <row r="1" spans="1:9" ht="14.4" thickBot="1" x14ac:dyDescent="0.35">
      <c r="A1" s="19" t="s">
        <v>0</v>
      </c>
      <c r="B1" s="6" t="s">
        <v>1</v>
      </c>
      <c r="C1" s="6" t="s">
        <v>2</v>
      </c>
      <c r="D1" s="8" t="s">
        <v>3</v>
      </c>
      <c r="E1" s="7" t="s">
        <v>4</v>
      </c>
      <c r="F1" s="6" t="s">
        <v>5</v>
      </c>
      <c r="G1" s="8" t="s">
        <v>6</v>
      </c>
      <c r="H1" s="9" t="s">
        <v>7</v>
      </c>
      <c r="I1" s="4"/>
    </row>
    <row r="2" spans="1:9" ht="14.4" thickBot="1" x14ac:dyDescent="0.35">
      <c r="A2" s="20"/>
      <c r="B2" s="1"/>
      <c r="C2" s="1"/>
      <c r="D2" s="3"/>
      <c r="H2" s="10">
        <f>SUM(G3:G64)</f>
        <v>334</v>
      </c>
    </row>
    <row r="3" spans="1:9" x14ac:dyDescent="0.3">
      <c r="A3" s="14">
        <v>43101</v>
      </c>
      <c r="B3" s="16" t="s">
        <v>15</v>
      </c>
      <c r="C3" s="11" t="s">
        <v>10</v>
      </c>
      <c r="D3" s="12" t="s">
        <v>8</v>
      </c>
      <c r="E3" s="2">
        <v>3</v>
      </c>
      <c r="F3" s="11">
        <v>15</v>
      </c>
      <c r="G3" s="3">
        <f xml:space="preserve"> IF((D3="AB"),(IF( E3&gt;0,(210-(10*E3))+(F3-E3),0))-(IF(AND((F3&lt;10),(E3&gt;0)),(10*(10-F3)),0)),(IF( (D3="SP"), (IF( E3&gt;0,(160-(10*E3))+(F3-E3),0))-(IF(AND((F3&lt;10),(E3&gt;0)),(10*(10-F3)),0)),"0")))</f>
        <v>192</v>
      </c>
      <c r="H3" s="5">
        <f>G3</f>
        <v>192</v>
      </c>
    </row>
    <row r="4" spans="1:9" x14ac:dyDescent="0.3">
      <c r="A4" s="14">
        <v>43101</v>
      </c>
      <c r="B4" s="16" t="s">
        <v>15</v>
      </c>
      <c r="C4" s="11" t="s">
        <v>10</v>
      </c>
      <c r="D4" s="12" t="s">
        <v>9</v>
      </c>
      <c r="E4" s="2">
        <v>3</v>
      </c>
      <c r="F4" s="11">
        <v>15</v>
      </c>
      <c r="G4" s="3">
        <f t="shared" ref="G4:G49" si="0" xml:space="preserve"> IF((D4="AB"),(IF( E4&gt;0,(210-(10*E4))+(F4-E4),0))-(IF(AND((F4&lt;10),(E4&gt;0)),(10*(10-F4)),0)),(IF( (D4="SP"), (IF( E4&gt;0,(160-(10*E4))+(F4-E4),0))-(IF(AND((F4&lt;10),(E4&gt;0)),(10*(10-F4)),0)),"0")))</f>
        <v>142</v>
      </c>
      <c r="H4" s="5">
        <f>H3+G4</f>
        <v>334</v>
      </c>
    </row>
    <row r="5" spans="1:9" x14ac:dyDescent="0.3">
      <c r="A5" s="14"/>
      <c r="B5" s="16"/>
      <c r="C5" s="11"/>
      <c r="D5" s="12"/>
      <c r="F5" s="11"/>
      <c r="G5" s="3" t="str">
        <f t="shared" si="0"/>
        <v>0</v>
      </c>
      <c r="H5" s="5">
        <f>H4+G5</f>
        <v>334</v>
      </c>
    </row>
    <row r="6" spans="1:9" x14ac:dyDescent="0.3">
      <c r="A6" s="14"/>
      <c r="B6" s="16"/>
      <c r="C6" s="11"/>
      <c r="D6" s="12"/>
      <c r="F6" s="11"/>
      <c r="G6" s="3" t="str">
        <f t="shared" si="0"/>
        <v>0</v>
      </c>
      <c r="H6" s="5">
        <f>H5+G6</f>
        <v>334</v>
      </c>
    </row>
    <row r="7" spans="1:9" x14ac:dyDescent="0.3">
      <c r="A7" s="14"/>
      <c r="B7" s="16"/>
      <c r="C7" s="11"/>
      <c r="D7" s="12"/>
      <c r="F7" s="11"/>
      <c r="G7" s="3" t="str">
        <f t="shared" si="0"/>
        <v>0</v>
      </c>
      <c r="H7" s="5">
        <f>H6+G7</f>
        <v>334</v>
      </c>
    </row>
    <row r="8" spans="1:9" x14ac:dyDescent="0.3">
      <c r="A8" s="14"/>
      <c r="B8" s="16"/>
      <c r="C8" s="11"/>
      <c r="D8" s="12"/>
      <c r="F8" s="11"/>
      <c r="G8" s="3" t="str">
        <f t="shared" si="0"/>
        <v>0</v>
      </c>
      <c r="H8" s="5">
        <f>H7+G8</f>
        <v>334</v>
      </c>
    </row>
    <row r="9" spans="1:9" x14ac:dyDescent="0.3">
      <c r="A9" s="14"/>
      <c r="B9" s="16"/>
      <c r="C9" s="11"/>
      <c r="D9" s="12"/>
      <c r="F9" s="11"/>
      <c r="G9" s="3" t="str">
        <f t="shared" si="0"/>
        <v>0</v>
      </c>
      <c r="H9" s="5">
        <f>H8+G9</f>
        <v>334</v>
      </c>
    </row>
    <row r="10" spans="1:9" x14ac:dyDescent="0.3">
      <c r="A10" s="14"/>
      <c r="B10" s="16"/>
      <c r="C10" s="11"/>
      <c r="D10" s="12"/>
      <c r="F10" s="11"/>
      <c r="G10" s="3" t="str">
        <f t="shared" si="0"/>
        <v>0</v>
      </c>
      <c r="H10" s="5">
        <f>H9+G10</f>
        <v>334</v>
      </c>
    </row>
    <row r="11" spans="1:9" x14ac:dyDescent="0.3">
      <c r="A11" s="14"/>
      <c r="B11" s="16"/>
      <c r="C11" s="11"/>
      <c r="D11" s="12"/>
      <c r="F11" s="11"/>
      <c r="G11" s="3" t="str">
        <f t="shared" si="0"/>
        <v>0</v>
      </c>
      <c r="H11" s="5">
        <f>H10+G11</f>
        <v>334</v>
      </c>
    </row>
    <row r="12" spans="1:9" x14ac:dyDescent="0.3">
      <c r="A12" s="14"/>
      <c r="B12" s="16"/>
      <c r="C12" s="11"/>
      <c r="D12" s="12"/>
      <c r="F12" s="11"/>
      <c r="G12" s="3" t="str">
        <f t="shared" si="0"/>
        <v>0</v>
      </c>
      <c r="H12" s="5">
        <f>H11+G12</f>
        <v>334</v>
      </c>
    </row>
    <row r="13" spans="1:9" x14ac:dyDescent="0.3">
      <c r="A13" s="14"/>
      <c r="B13" s="16"/>
      <c r="C13" s="11"/>
      <c r="D13" s="12"/>
      <c r="F13" s="11"/>
      <c r="G13" s="3" t="str">
        <f t="shared" si="0"/>
        <v>0</v>
      </c>
      <c r="H13" s="5">
        <f>H12+G13</f>
        <v>334</v>
      </c>
    </row>
    <row r="14" spans="1:9" x14ac:dyDescent="0.3">
      <c r="A14" s="14"/>
      <c r="B14" s="16"/>
      <c r="C14" s="11"/>
      <c r="D14" s="12"/>
      <c r="F14" s="11"/>
      <c r="G14" s="3" t="str">
        <f t="shared" si="0"/>
        <v>0</v>
      </c>
      <c r="H14" s="5">
        <f>H13+G14</f>
        <v>334</v>
      </c>
    </row>
    <row r="15" spans="1:9" x14ac:dyDescent="0.3">
      <c r="A15" s="14"/>
      <c r="B15" s="16"/>
      <c r="C15" s="11"/>
      <c r="D15" s="12"/>
      <c r="F15" s="11"/>
      <c r="G15" s="3" t="str">
        <f t="shared" si="0"/>
        <v>0</v>
      </c>
      <c r="H15" s="5">
        <f>H14+G15</f>
        <v>334</v>
      </c>
    </row>
    <row r="16" spans="1:9" x14ac:dyDescent="0.3">
      <c r="A16" s="14"/>
      <c r="B16" s="16"/>
      <c r="C16" s="11"/>
      <c r="D16" s="12"/>
      <c r="F16" s="11"/>
      <c r="G16" s="3" t="str">
        <f t="shared" si="0"/>
        <v>0</v>
      </c>
      <c r="H16" s="5">
        <f>H15+G16</f>
        <v>334</v>
      </c>
    </row>
    <row r="17" spans="1:8" x14ac:dyDescent="0.3">
      <c r="A17" s="14"/>
      <c r="B17" s="16"/>
      <c r="C17" s="11"/>
      <c r="D17" s="12"/>
      <c r="F17" s="11"/>
      <c r="G17" s="3" t="str">
        <f t="shared" si="0"/>
        <v>0</v>
      </c>
      <c r="H17" s="5">
        <f>H16+G17</f>
        <v>334</v>
      </c>
    </row>
    <row r="18" spans="1:8" x14ac:dyDescent="0.3">
      <c r="A18" s="14"/>
      <c r="B18" s="16"/>
      <c r="C18" s="11"/>
      <c r="D18" s="12"/>
      <c r="F18" s="11"/>
      <c r="G18" s="3" t="str">
        <f t="shared" si="0"/>
        <v>0</v>
      </c>
      <c r="H18" s="5">
        <f>H17+G18</f>
        <v>334</v>
      </c>
    </row>
    <row r="19" spans="1:8" x14ac:dyDescent="0.3">
      <c r="A19" s="14"/>
      <c r="B19" s="16"/>
      <c r="C19" s="11"/>
      <c r="D19" s="12"/>
      <c r="F19" s="11"/>
      <c r="G19" s="3" t="str">
        <f t="shared" si="0"/>
        <v>0</v>
      </c>
      <c r="H19" s="5">
        <f>H18+G19</f>
        <v>334</v>
      </c>
    </row>
    <row r="20" spans="1:8" x14ac:dyDescent="0.3">
      <c r="A20" s="14"/>
      <c r="B20" s="16"/>
      <c r="C20" s="11"/>
      <c r="D20" s="12"/>
      <c r="F20" s="11"/>
      <c r="G20" s="3" t="str">
        <f t="shared" si="0"/>
        <v>0</v>
      </c>
      <c r="H20" s="5">
        <f>H19+G20</f>
        <v>334</v>
      </c>
    </row>
    <row r="21" spans="1:8" x14ac:dyDescent="0.3">
      <c r="A21" s="14"/>
      <c r="B21" s="16"/>
      <c r="C21" s="11"/>
      <c r="D21" s="12"/>
      <c r="F21" s="11"/>
      <c r="G21" s="3" t="str">
        <f t="shared" si="0"/>
        <v>0</v>
      </c>
      <c r="H21" s="5">
        <f>H20+G21</f>
        <v>334</v>
      </c>
    </row>
    <row r="22" spans="1:8" x14ac:dyDescent="0.3">
      <c r="A22" s="14"/>
      <c r="B22" s="16"/>
      <c r="C22" s="11"/>
      <c r="D22" s="12"/>
      <c r="F22" s="11"/>
      <c r="G22" s="3" t="str">
        <f t="shared" si="0"/>
        <v>0</v>
      </c>
      <c r="H22" s="5">
        <f>H21+G22</f>
        <v>334</v>
      </c>
    </row>
    <row r="23" spans="1:8" x14ac:dyDescent="0.3">
      <c r="A23" s="14"/>
      <c r="B23" s="16"/>
      <c r="C23" s="11"/>
      <c r="D23" s="12"/>
      <c r="F23" s="11"/>
      <c r="G23" s="3" t="str">
        <f t="shared" si="0"/>
        <v>0</v>
      </c>
      <c r="H23" s="5">
        <f>H22+G23</f>
        <v>334</v>
      </c>
    </row>
    <row r="24" spans="1:8" x14ac:dyDescent="0.3">
      <c r="A24" s="14"/>
      <c r="B24" s="16"/>
      <c r="C24" s="11"/>
      <c r="D24" s="12"/>
      <c r="F24" s="11"/>
      <c r="G24" s="3" t="str">
        <f t="shared" si="0"/>
        <v>0</v>
      </c>
      <c r="H24" s="5">
        <f>H23+G24</f>
        <v>334</v>
      </c>
    </row>
    <row r="25" spans="1:8" x14ac:dyDescent="0.3">
      <c r="A25" s="14"/>
      <c r="B25" s="16"/>
      <c r="C25" s="11"/>
      <c r="D25" s="12"/>
      <c r="F25" s="11"/>
      <c r="G25" s="3" t="str">
        <f t="shared" si="0"/>
        <v>0</v>
      </c>
      <c r="H25" s="5">
        <f>H24+G25</f>
        <v>334</v>
      </c>
    </row>
    <row r="26" spans="1:8" x14ac:dyDescent="0.3">
      <c r="A26" s="14"/>
      <c r="B26" s="16"/>
      <c r="C26" s="11"/>
      <c r="D26" s="12"/>
      <c r="F26" s="11"/>
      <c r="G26" s="3" t="str">
        <f t="shared" si="0"/>
        <v>0</v>
      </c>
      <c r="H26" s="5">
        <f>H25+G26</f>
        <v>334</v>
      </c>
    </row>
    <row r="27" spans="1:8" x14ac:dyDescent="0.3">
      <c r="A27" s="14"/>
      <c r="B27" s="16"/>
      <c r="C27" s="11"/>
      <c r="D27" s="12"/>
      <c r="F27" s="11"/>
      <c r="G27" s="3" t="str">
        <f t="shared" si="0"/>
        <v>0</v>
      </c>
      <c r="H27" s="5">
        <f>H26+G27</f>
        <v>334</v>
      </c>
    </row>
    <row r="28" spans="1:8" x14ac:dyDescent="0.3">
      <c r="A28" s="14"/>
      <c r="B28" s="16"/>
      <c r="C28" s="11"/>
      <c r="D28" s="12"/>
      <c r="F28" s="11"/>
      <c r="G28" s="3" t="str">
        <f t="shared" si="0"/>
        <v>0</v>
      </c>
      <c r="H28" s="5">
        <f>H27+G28</f>
        <v>334</v>
      </c>
    </row>
    <row r="29" spans="1:8" x14ac:dyDescent="0.3">
      <c r="A29" s="14"/>
      <c r="B29" s="16"/>
      <c r="C29" s="11"/>
      <c r="D29" s="12"/>
      <c r="F29" s="11"/>
      <c r="G29" s="3" t="str">
        <f t="shared" si="0"/>
        <v>0</v>
      </c>
      <c r="H29" s="5">
        <f>H28+G29</f>
        <v>334</v>
      </c>
    </row>
    <row r="30" spans="1:8" x14ac:dyDescent="0.3">
      <c r="A30" s="14"/>
      <c r="B30" s="16"/>
      <c r="C30" s="11"/>
      <c r="D30" s="12"/>
      <c r="F30" s="11"/>
      <c r="G30" s="3" t="str">
        <f t="shared" si="0"/>
        <v>0</v>
      </c>
      <c r="H30" s="5">
        <f>H29+G30</f>
        <v>334</v>
      </c>
    </row>
    <row r="31" spans="1:8" x14ac:dyDescent="0.3">
      <c r="A31" s="14"/>
      <c r="B31" s="16"/>
      <c r="C31" s="11"/>
      <c r="D31" s="12"/>
      <c r="F31" s="11"/>
      <c r="G31" s="3" t="str">
        <f t="shared" si="0"/>
        <v>0</v>
      </c>
      <c r="H31" s="5">
        <f>H30+G31</f>
        <v>334</v>
      </c>
    </row>
    <row r="32" spans="1:8" x14ac:dyDescent="0.3">
      <c r="A32" s="14"/>
      <c r="B32" s="16"/>
      <c r="C32" s="11"/>
      <c r="D32" s="12"/>
      <c r="F32" s="11"/>
      <c r="G32" s="3" t="str">
        <f t="shared" si="0"/>
        <v>0</v>
      </c>
      <c r="H32" s="5">
        <f>H31+G32</f>
        <v>334</v>
      </c>
    </row>
    <row r="33" spans="1:8" x14ac:dyDescent="0.3">
      <c r="A33" s="14"/>
      <c r="B33" s="16"/>
      <c r="C33" s="11"/>
      <c r="D33" s="12"/>
      <c r="F33" s="11"/>
      <c r="G33" s="3" t="str">
        <f t="shared" si="0"/>
        <v>0</v>
      </c>
      <c r="H33" s="5">
        <f>H32+G33</f>
        <v>334</v>
      </c>
    </row>
    <row r="34" spans="1:8" x14ac:dyDescent="0.3">
      <c r="A34" s="14"/>
      <c r="B34" s="16"/>
      <c r="C34" s="11"/>
      <c r="D34" s="12"/>
      <c r="F34" s="11"/>
      <c r="G34" s="3" t="str">
        <f t="shared" si="0"/>
        <v>0</v>
      </c>
      <c r="H34" s="5">
        <f>H33+G34</f>
        <v>334</v>
      </c>
    </row>
    <row r="35" spans="1:8" x14ac:dyDescent="0.3">
      <c r="A35" s="14"/>
      <c r="B35" s="16"/>
      <c r="C35" s="11"/>
      <c r="D35" s="12"/>
      <c r="F35" s="11"/>
      <c r="G35" s="3" t="str">
        <f t="shared" si="0"/>
        <v>0</v>
      </c>
      <c r="H35" s="5">
        <f>H34+G35</f>
        <v>334</v>
      </c>
    </row>
    <row r="36" spans="1:8" x14ac:dyDescent="0.3">
      <c r="A36" s="14"/>
      <c r="B36" s="16"/>
      <c r="C36" s="11"/>
      <c r="D36" s="12"/>
      <c r="F36" s="11"/>
      <c r="G36" s="3" t="str">
        <f t="shared" si="0"/>
        <v>0</v>
      </c>
      <c r="H36" s="5">
        <f>H35+G36</f>
        <v>334</v>
      </c>
    </row>
    <row r="37" spans="1:8" x14ac:dyDescent="0.3">
      <c r="A37" s="14"/>
      <c r="B37" s="16"/>
      <c r="C37" s="11"/>
      <c r="D37" s="12"/>
      <c r="F37" s="11"/>
      <c r="G37" s="3" t="str">
        <f t="shared" si="0"/>
        <v>0</v>
      </c>
      <c r="H37" s="5">
        <f>H36+G37</f>
        <v>334</v>
      </c>
    </row>
    <row r="38" spans="1:8" x14ac:dyDescent="0.3">
      <c r="A38" s="15"/>
      <c r="B38" s="16"/>
      <c r="C38" s="11"/>
      <c r="D38" s="12"/>
      <c r="F38" s="11"/>
      <c r="G38" s="3" t="str">
        <f t="shared" si="0"/>
        <v>0</v>
      </c>
      <c r="H38" s="5">
        <f>H37+G38</f>
        <v>334</v>
      </c>
    </row>
    <row r="39" spans="1:8" x14ac:dyDescent="0.3">
      <c r="A39" s="15"/>
      <c r="B39" s="16"/>
      <c r="C39" s="11"/>
      <c r="D39" s="12"/>
      <c r="F39" s="11"/>
      <c r="G39" s="3" t="str">
        <f t="shared" si="0"/>
        <v>0</v>
      </c>
      <c r="H39" s="5">
        <f>H38+G39</f>
        <v>334</v>
      </c>
    </row>
    <row r="40" spans="1:8" x14ac:dyDescent="0.3">
      <c r="A40" s="15"/>
      <c r="B40" s="16"/>
      <c r="C40" s="11"/>
      <c r="D40" s="12"/>
      <c r="F40" s="11"/>
      <c r="G40" s="3" t="str">
        <f t="shared" si="0"/>
        <v>0</v>
      </c>
      <c r="H40" s="5">
        <f>H39+G40</f>
        <v>334</v>
      </c>
    </row>
    <row r="41" spans="1:8" x14ac:dyDescent="0.3">
      <c r="A41" s="15"/>
      <c r="B41" s="16"/>
      <c r="C41" s="11"/>
      <c r="D41" s="12"/>
      <c r="F41" s="11"/>
      <c r="G41" s="3" t="str">
        <f t="shared" si="0"/>
        <v>0</v>
      </c>
      <c r="H41" s="5">
        <f>H40+G41</f>
        <v>334</v>
      </c>
    </row>
    <row r="42" spans="1:8" x14ac:dyDescent="0.3">
      <c r="A42" s="15"/>
      <c r="B42" s="16"/>
      <c r="C42" s="11"/>
      <c r="D42" s="12"/>
      <c r="F42" s="11"/>
      <c r="G42" s="3" t="str">
        <f t="shared" si="0"/>
        <v>0</v>
      </c>
      <c r="H42" s="5">
        <f>H41+G42</f>
        <v>334</v>
      </c>
    </row>
    <row r="43" spans="1:8" x14ac:dyDescent="0.3">
      <c r="A43" s="17"/>
      <c r="B43" s="16"/>
      <c r="C43" s="16"/>
      <c r="D43" s="12"/>
      <c r="F43" s="11"/>
      <c r="G43" s="3" t="str">
        <f t="shared" si="0"/>
        <v>0</v>
      </c>
      <c r="H43" s="5">
        <f>H42+G43</f>
        <v>334</v>
      </c>
    </row>
    <row r="44" spans="1:8" x14ac:dyDescent="0.3">
      <c r="A44" s="17"/>
      <c r="B44" s="16"/>
      <c r="C44" s="16"/>
      <c r="D44" s="12"/>
      <c r="F44" s="11"/>
      <c r="G44" s="3" t="str">
        <f t="shared" si="0"/>
        <v>0</v>
      </c>
      <c r="H44" s="5">
        <f>H43+G44</f>
        <v>334</v>
      </c>
    </row>
    <row r="45" spans="1:8" x14ac:dyDescent="0.3">
      <c r="A45" s="17"/>
      <c r="B45" s="16"/>
      <c r="C45" s="16"/>
      <c r="D45" s="12"/>
      <c r="F45" s="11"/>
      <c r="G45" s="3" t="str">
        <f t="shared" si="0"/>
        <v>0</v>
      </c>
      <c r="H45" s="5">
        <f>H44+G45</f>
        <v>334</v>
      </c>
    </row>
    <row r="46" spans="1:8" x14ac:dyDescent="0.3">
      <c r="A46" s="17"/>
      <c r="B46" s="16"/>
      <c r="C46" s="16"/>
      <c r="D46" s="12"/>
      <c r="F46" s="11"/>
      <c r="G46" s="3" t="str">
        <f t="shared" si="0"/>
        <v>0</v>
      </c>
      <c r="H46" s="5">
        <f>H45+G46</f>
        <v>334</v>
      </c>
    </row>
    <row r="47" spans="1:8" x14ac:dyDescent="0.3">
      <c r="A47" s="17"/>
      <c r="B47" s="16"/>
      <c r="C47" s="16"/>
      <c r="D47" s="12"/>
      <c r="F47" s="11"/>
      <c r="G47" s="3" t="str">
        <f t="shared" si="0"/>
        <v>0</v>
      </c>
      <c r="H47" s="5">
        <f>H46+G47</f>
        <v>334</v>
      </c>
    </row>
    <row r="48" spans="1:8" x14ac:dyDescent="0.3">
      <c r="A48" s="17"/>
      <c r="B48" s="16"/>
      <c r="C48" s="16"/>
      <c r="D48" s="12"/>
      <c r="F48" s="11"/>
      <c r="G48" s="3" t="str">
        <f t="shared" si="0"/>
        <v>0</v>
      </c>
      <c r="H48" s="5">
        <f>H47+G48</f>
        <v>334</v>
      </c>
    </row>
    <row r="49" spans="1:8" x14ac:dyDescent="0.3">
      <c r="A49" s="17"/>
      <c r="B49" s="16"/>
      <c r="C49" s="16"/>
      <c r="D49" s="12"/>
      <c r="F49" s="11"/>
      <c r="G49" s="3" t="str">
        <f t="shared" si="0"/>
        <v>0</v>
      </c>
      <c r="H49" s="5">
        <f>H48+G49</f>
        <v>334</v>
      </c>
    </row>
    <row r="50" spans="1:8" x14ac:dyDescent="0.3">
      <c r="A50" s="17"/>
      <c r="B50" s="16"/>
      <c r="C50" s="16"/>
      <c r="D50" s="12"/>
      <c r="E50" s="13"/>
      <c r="F50" s="11"/>
    </row>
    <row r="51" spans="1:8" x14ac:dyDescent="0.3">
      <c r="A51" s="17"/>
      <c r="B51" s="16"/>
      <c r="C51" s="16"/>
      <c r="D51" s="12"/>
      <c r="E51" s="13"/>
      <c r="F51" s="11"/>
    </row>
    <row r="52" spans="1:8" x14ac:dyDescent="0.3">
      <c r="A52" s="17"/>
      <c r="B52" s="16"/>
      <c r="C52" s="16"/>
      <c r="D52" s="12"/>
      <c r="E52" s="13"/>
      <c r="F52" s="11"/>
    </row>
    <row r="53" spans="1:8" x14ac:dyDescent="0.3">
      <c r="A53" s="17"/>
      <c r="B53" s="16"/>
      <c r="C53" s="16"/>
      <c r="D53" s="12"/>
      <c r="E53" s="13"/>
      <c r="F53" s="11"/>
    </row>
    <row r="54" spans="1:8" x14ac:dyDescent="0.3">
      <c r="A54" s="17"/>
      <c r="B54" s="16"/>
      <c r="C54" s="16"/>
      <c r="D54" s="12"/>
      <c r="E54" s="13"/>
      <c r="F54" s="11"/>
    </row>
    <row r="55" spans="1:8" x14ac:dyDescent="0.3">
      <c r="A55" s="16"/>
      <c r="B55" s="16"/>
      <c r="C55" s="16"/>
      <c r="D55" s="16"/>
      <c r="E55" s="13"/>
      <c r="F55" s="11"/>
    </row>
    <row r="56" spans="1:8" x14ac:dyDescent="0.3">
      <c r="E56" s="13"/>
      <c r="F56" s="11"/>
    </row>
    <row r="57" spans="1:8" x14ac:dyDescent="0.3">
      <c r="E57" s="13"/>
      <c r="F57" s="11"/>
    </row>
    <row r="58" spans="1:8" x14ac:dyDescent="0.3">
      <c r="E58" s="13"/>
      <c r="F58" s="11"/>
    </row>
    <row r="59" spans="1:8" x14ac:dyDescent="0.3">
      <c r="E59" s="13"/>
      <c r="F59" s="11"/>
    </row>
    <row r="60" spans="1:8" x14ac:dyDescent="0.3">
      <c r="E60" s="13"/>
      <c r="F60" s="11"/>
    </row>
    <row r="61" spans="1:8" x14ac:dyDescent="0.3">
      <c r="F61" s="11"/>
    </row>
    <row r="62" spans="1:8" x14ac:dyDescent="0.3">
      <c r="F62" s="11"/>
    </row>
    <row r="63" spans="1:8" x14ac:dyDescent="0.3">
      <c r="F63" s="11"/>
    </row>
    <row r="64" spans="1:8" x14ac:dyDescent="0.3">
      <c r="F64" s="11"/>
    </row>
  </sheetData>
  <sortState ref="A7:G66">
    <sortCondition descending="1" ref="G7:G6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Cats, Alters, HHP</vt:lpstr>
      <vt:lpstr>Kittens, HHPK</vt:lpstr>
    </vt:vector>
  </TitlesOfParts>
  <Company>Spacely Sprockets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Robinson</dc:creator>
  <cp:lastModifiedBy>lucy_</cp:lastModifiedBy>
  <cp:lastPrinted>2015-08-24T19:07:23Z</cp:lastPrinted>
  <dcterms:created xsi:type="dcterms:W3CDTF">1997-08-02T17:15:48Z</dcterms:created>
  <dcterms:modified xsi:type="dcterms:W3CDTF">2018-04-21T22:48:52Z</dcterms:modified>
</cp:coreProperties>
</file>